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RADUATE SCHOOL\PHD\DISSERTATION_GENEOS\FINAL STAGE\JOURNAL 1\"/>
    </mc:Choice>
  </mc:AlternateContent>
  <xr:revisionPtr revIDLastSave="0" documentId="13_ncr:1_{3F3B5BDF-538E-4F66-9F9E-F40938A7A4CC}" xr6:coauthVersionLast="47" xr6:coauthVersionMax="47" xr10:uidLastSave="{00000000-0000-0000-0000-000000000000}"/>
  <bookViews>
    <workbookView xWindow="-120" yWindow="-120" windowWidth="29040" windowHeight="15840" tabRatio="733" xr2:uid="{88C4C6E1-FBE5-4F20-8947-B53528655081}"/>
  </bookViews>
  <sheets>
    <sheet name="RETRIEVE DATA HERE" sheetId="6" r:id="rId1"/>
    <sheet name="PENG ROBINSON COEFFS + ERRS" sheetId="1" r:id="rId2"/>
    <sheet name="PATEL-TEJA COEFFS + ERRS" sheetId="3" r:id="rId3"/>
    <sheet name="TWU-COON-CUNNINGH COEFFS + ERRS" sheetId="4" r:id="rId4"/>
    <sheet name="ALMAJOSE-DALIDA COEFFS + ER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6" l="1"/>
  <c r="M6" i="6"/>
  <c r="J13" i="6" l="1"/>
  <c r="F4" i="6"/>
  <c r="K42" i="6"/>
  <c r="F11" i="6"/>
  <c r="K106" i="6"/>
  <c r="I101" i="6"/>
  <c r="G96" i="6"/>
  <c r="K90" i="6"/>
  <c r="I85" i="6"/>
  <c r="G80" i="6"/>
  <c r="K74" i="6"/>
  <c r="I69" i="6"/>
  <c r="G64" i="6"/>
  <c r="K58" i="6"/>
  <c r="I53" i="6"/>
  <c r="G48" i="6"/>
  <c r="I37" i="6"/>
  <c r="G32" i="6"/>
  <c r="K26" i="6"/>
  <c r="I21" i="6"/>
  <c r="G16" i="6"/>
  <c r="J106" i="6"/>
  <c r="H101" i="6"/>
  <c r="F96" i="6"/>
  <c r="J90" i="6"/>
  <c r="H85" i="6"/>
  <c r="F80" i="6"/>
  <c r="J74" i="6"/>
  <c r="H69" i="6"/>
  <c r="F64" i="6"/>
  <c r="J58" i="6"/>
  <c r="H53" i="6"/>
  <c r="F48" i="6"/>
  <c r="J42" i="6"/>
  <c r="H37" i="6"/>
  <c r="F32" i="6"/>
  <c r="J26" i="6"/>
  <c r="H21" i="6"/>
  <c r="F16" i="6"/>
  <c r="I106" i="6"/>
  <c r="G101" i="6"/>
  <c r="K95" i="6"/>
  <c r="I90" i="6"/>
  <c r="G85" i="6"/>
  <c r="K79" i="6"/>
  <c r="I74" i="6"/>
  <c r="G69" i="6"/>
  <c r="K63" i="6"/>
  <c r="I58" i="6"/>
  <c r="G53" i="6"/>
  <c r="K47" i="6"/>
  <c r="I42" i="6"/>
  <c r="G37" i="6"/>
  <c r="K31" i="6"/>
  <c r="I26" i="6"/>
  <c r="G21" i="6"/>
  <c r="K15" i="6"/>
  <c r="H106" i="6"/>
  <c r="J95" i="6"/>
  <c r="H90" i="6"/>
  <c r="F85" i="6"/>
  <c r="J79" i="6"/>
  <c r="H74" i="6"/>
  <c r="F69" i="6"/>
  <c r="J63" i="6"/>
  <c r="H58" i="6"/>
  <c r="F53" i="6"/>
  <c r="J47" i="6"/>
  <c r="H42" i="6"/>
  <c r="F37" i="6"/>
  <c r="J31" i="6"/>
  <c r="H26" i="6"/>
  <c r="F21" i="6"/>
  <c r="J15" i="6"/>
  <c r="F101" i="6"/>
  <c r="G106" i="6"/>
  <c r="K100" i="6"/>
  <c r="I95" i="6"/>
  <c r="G90" i="6"/>
  <c r="K84" i="6"/>
  <c r="I79" i="6"/>
  <c r="G74" i="6"/>
  <c r="K68" i="6"/>
  <c r="I63" i="6"/>
  <c r="G58" i="6"/>
  <c r="K52" i="6"/>
  <c r="I47" i="6"/>
  <c r="G42" i="6"/>
  <c r="K36" i="6"/>
  <c r="I31" i="6"/>
  <c r="G26" i="6"/>
  <c r="K20" i="6"/>
  <c r="I15" i="6"/>
  <c r="F106" i="6"/>
  <c r="J100" i="6"/>
  <c r="H95" i="6"/>
  <c r="F90" i="6"/>
  <c r="J84" i="6"/>
  <c r="H79" i="6"/>
  <c r="F74" i="6"/>
  <c r="J68" i="6"/>
  <c r="H63" i="6"/>
  <c r="F58" i="6"/>
  <c r="J52" i="6"/>
  <c r="H47" i="6"/>
  <c r="F42" i="6"/>
  <c r="J36" i="6"/>
  <c r="H31" i="6"/>
  <c r="F26" i="6"/>
  <c r="J20" i="6"/>
  <c r="H15" i="6"/>
  <c r="K105" i="6"/>
  <c r="I100" i="6"/>
  <c r="G95" i="6"/>
  <c r="K89" i="6"/>
  <c r="I84" i="6"/>
  <c r="G79" i="6"/>
  <c r="K73" i="6"/>
  <c r="I68" i="6"/>
  <c r="G63" i="6"/>
  <c r="K57" i="6"/>
  <c r="I52" i="6"/>
  <c r="G47" i="6"/>
  <c r="K41" i="6"/>
  <c r="I36" i="6"/>
  <c r="G31" i="6"/>
  <c r="K25" i="6"/>
  <c r="I20" i="6"/>
  <c r="G15" i="6"/>
  <c r="J105" i="6"/>
  <c r="H100" i="6"/>
  <c r="F95" i="6"/>
  <c r="J89" i="6"/>
  <c r="H84" i="6"/>
  <c r="F79" i="6"/>
  <c r="J73" i="6"/>
  <c r="H68" i="6"/>
  <c r="F63" i="6"/>
  <c r="J57" i="6"/>
  <c r="H52" i="6"/>
  <c r="F47" i="6"/>
  <c r="J41" i="6"/>
  <c r="H36" i="6"/>
  <c r="F31" i="6"/>
  <c r="J25" i="6"/>
  <c r="H20" i="6"/>
  <c r="F15" i="6"/>
  <c r="F10" i="6"/>
  <c r="I105" i="6"/>
  <c r="G100" i="6"/>
  <c r="K94" i="6"/>
  <c r="I89" i="6"/>
  <c r="G84" i="6"/>
  <c r="K78" i="6"/>
  <c r="I73" i="6"/>
  <c r="G68" i="6"/>
  <c r="K62" i="6"/>
  <c r="I57" i="6"/>
  <c r="G52" i="6"/>
  <c r="K46" i="6"/>
  <c r="I41" i="6"/>
  <c r="G36" i="6"/>
  <c r="K30" i="6"/>
  <c r="I25" i="6"/>
  <c r="G20" i="6"/>
  <c r="K14" i="6"/>
  <c r="K10" i="6"/>
  <c r="H105" i="6"/>
  <c r="F100" i="6"/>
  <c r="J94" i="6"/>
  <c r="H89" i="6"/>
  <c r="F84" i="6"/>
  <c r="J78" i="6"/>
  <c r="H73" i="6"/>
  <c r="F68" i="6"/>
  <c r="J62" i="6"/>
  <c r="H57" i="6"/>
  <c r="F52" i="6"/>
  <c r="J46" i="6"/>
  <c r="H41" i="6"/>
  <c r="F36" i="6"/>
  <c r="J30" i="6"/>
  <c r="H25" i="6"/>
  <c r="F20" i="6"/>
  <c r="J14" i="6"/>
  <c r="J10" i="6"/>
  <c r="G105" i="6"/>
  <c r="K99" i="6"/>
  <c r="I94" i="6"/>
  <c r="G89" i="6"/>
  <c r="K83" i="6"/>
  <c r="I78" i="6"/>
  <c r="G73" i="6"/>
  <c r="K67" i="6"/>
  <c r="I62" i="6"/>
  <c r="G57" i="6"/>
  <c r="K51" i="6"/>
  <c r="I46" i="6"/>
  <c r="G41" i="6"/>
  <c r="K35" i="6"/>
  <c r="I30" i="6"/>
  <c r="G25" i="6"/>
  <c r="K19" i="6"/>
  <c r="I14" i="6"/>
  <c r="I10" i="6"/>
  <c r="F105" i="6"/>
  <c r="J99" i="6"/>
  <c r="H94" i="6"/>
  <c r="F89" i="6"/>
  <c r="J83" i="6"/>
  <c r="H78" i="6"/>
  <c r="F73" i="6"/>
  <c r="J67" i="6"/>
  <c r="H62" i="6"/>
  <c r="F57" i="6"/>
  <c r="J51" i="6"/>
  <c r="H46" i="6"/>
  <c r="F41" i="6"/>
  <c r="J35" i="6"/>
  <c r="H30" i="6"/>
  <c r="F25" i="6"/>
  <c r="J19" i="6"/>
  <c r="H14" i="6"/>
  <c r="H10" i="6"/>
  <c r="K104" i="6"/>
  <c r="I99" i="6"/>
  <c r="G94" i="6"/>
  <c r="K88" i="6"/>
  <c r="I83" i="6"/>
  <c r="G78" i="6"/>
  <c r="K72" i="6"/>
  <c r="I67" i="6"/>
  <c r="G62" i="6"/>
  <c r="K56" i="6"/>
  <c r="I51" i="6"/>
  <c r="G46" i="6"/>
  <c r="K40" i="6"/>
  <c r="I35" i="6"/>
  <c r="G30" i="6"/>
  <c r="K24" i="6"/>
  <c r="I19" i="6"/>
  <c r="G14" i="6"/>
  <c r="H99" i="6"/>
  <c r="H83" i="6"/>
  <c r="J72" i="6"/>
  <c r="F62" i="6"/>
  <c r="F46" i="6"/>
  <c r="H35" i="6"/>
  <c r="F30" i="6"/>
  <c r="J24" i="6"/>
  <c r="F14" i="6"/>
  <c r="G10" i="6"/>
  <c r="J104" i="6"/>
  <c r="F94" i="6"/>
  <c r="J88" i="6"/>
  <c r="F78" i="6"/>
  <c r="H67" i="6"/>
  <c r="J56" i="6"/>
  <c r="H51" i="6"/>
  <c r="J40" i="6"/>
  <c r="H19" i="6"/>
  <c r="K109" i="6"/>
  <c r="I104" i="6"/>
  <c r="G99" i="6"/>
  <c r="K93" i="6"/>
  <c r="I88" i="6"/>
  <c r="G83" i="6"/>
  <c r="K77" i="6"/>
  <c r="I72" i="6"/>
  <c r="G67" i="6"/>
  <c r="K61" i="6"/>
  <c r="I56" i="6"/>
  <c r="G51" i="6"/>
  <c r="K45" i="6"/>
  <c r="I40" i="6"/>
  <c r="G35" i="6"/>
  <c r="K29" i="6"/>
  <c r="I24" i="6"/>
  <c r="G19" i="6"/>
  <c r="K13" i="6"/>
  <c r="J109" i="6"/>
  <c r="H104" i="6"/>
  <c r="J93" i="6"/>
  <c r="H88" i="6"/>
  <c r="J77" i="6"/>
  <c r="H72" i="6"/>
  <c r="F67" i="6"/>
  <c r="J61" i="6"/>
  <c r="H56" i="6"/>
  <c r="F51" i="6"/>
  <c r="J45" i="6"/>
  <c r="H40" i="6"/>
  <c r="J29" i="6"/>
  <c r="H24" i="6"/>
  <c r="F19" i="6"/>
  <c r="I109" i="6"/>
  <c r="G104" i="6"/>
  <c r="K98" i="6"/>
  <c r="I93" i="6"/>
  <c r="G88" i="6"/>
  <c r="K82" i="6"/>
  <c r="I77" i="6"/>
  <c r="G72" i="6"/>
  <c r="K66" i="6"/>
  <c r="I61" i="6"/>
  <c r="G56" i="6"/>
  <c r="K50" i="6"/>
  <c r="I45" i="6"/>
  <c r="G40" i="6"/>
  <c r="K34" i="6"/>
  <c r="I29" i="6"/>
  <c r="G24" i="6"/>
  <c r="K18" i="6"/>
  <c r="I13" i="6"/>
  <c r="F104" i="6"/>
  <c r="H93" i="6"/>
  <c r="J82" i="6"/>
  <c r="H77" i="6"/>
  <c r="J66" i="6"/>
  <c r="H61" i="6"/>
  <c r="F56" i="6"/>
  <c r="J50" i="6"/>
  <c r="H45" i="6"/>
  <c r="F40" i="6"/>
  <c r="H29" i="6"/>
  <c r="F24" i="6"/>
  <c r="J18" i="6"/>
  <c r="H13" i="6"/>
  <c r="F99" i="6"/>
  <c r="F83" i="6"/>
  <c r="F35" i="6"/>
  <c r="H109" i="6"/>
  <c r="J98" i="6"/>
  <c r="F88" i="6"/>
  <c r="F72" i="6"/>
  <c r="J34" i="6"/>
  <c r="G109" i="6"/>
  <c r="K103" i="6"/>
  <c r="I98" i="6"/>
  <c r="G93" i="6"/>
  <c r="K87" i="6"/>
  <c r="I82" i="6"/>
  <c r="G77" i="6"/>
  <c r="K71" i="6"/>
  <c r="I66" i="6"/>
  <c r="G61" i="6"/>
  <c r="K55" i="6"/>
  <c r="I50" i="6"/>
  <c r="G45" i="6"/>
  <c r="K39" i="6"/>
  <c r="I34" i="6"/>
  <c r="G29" i="6"/>
  <c r="K23" i="6"/>
  <c r="I18" i="6"/>
  <c r="G13" i="6"/>
  <c r="F109" i="6"/>
  <c r="J103" i="6"/>
  <c r="H98" i="6"/>
  <c r="F93" i="6"/>
  <c r="J87" i="6"/>
  <c r="H82" i="6"/>
  <c r="F77" i="6"/>
  <c r="J71" i="6"/>
  <c r="H66" i="6"/>
  <c r="F61" i="6"/>
  <c r="J55" i="6"/>
  <c r="H50" i="6"/>
  <c r="F45" i="6"/>
  <c r="J39" i="6"/>
  <c r="H34" i="6"/>
  <c r="F29" i="6"/>
  <c r="J23" i="6"/>
  <c r="H18" i="6"/>
  <c r="F13" i="6"/>
  <c r="K108" i="6"/>
  <c r="I103" i="6"/>
  <c r="G98" i="6"/>
  <c r="K92" i="6"/>
  <c r="I87" i="6"/>
  <c r="G82" i="6"/>
  <c r="K76" i="6"/>
  <c r="I71" i="6"/>
  <c r="G66" i="6"/>
  <c r="K60" i="6"/>
  <c r="I55" i="6"/>
  <c r="G50" i="6"/>
  <c r="K44" i="6"/>
  <c r="I39" i="6"/>
  <c r="G34" i="6"/>
  <c r="K28" i="6"/>
  <c r="I23" i="6"/>
  <c r="G18" i="6"/>
  <c r="K12" i="6"/>
  <c r="J108" i="6"/>
  <c r="H103" i="6"/>
  <c r="F98" i="6"/>
  <c r="J92" i="6"/>
  <c r="H87" i="6"/>
  <c r="F82" i="6"/>
  <c r="J76" i="6"/>
  <c r="H71" i="6"/>
  <c r="F66" i="6"/>
  <c r="J60" i="6"/>
  <c r="H55" i="6"/>
  <c r="F50" i="6"/>
  <c r="J44" i="6"/>
  <c r="H39" i="6"/>
  <c r="F34" i="6"/>
  <c r="J28" i="6"/>
  <c r="H23" i="6"/>
  <c r="F18" i="6"/>
  <c r="J12" i="6"/>
  <c r="I108" i="6"/>
  <c r="G103" i="6"/>
  <c r="K97" i="6"/>
  <c r="I92" i="6"/>
  <c r="G87" i="6"/>
  <c r="K81" i="6"/>
  <c r="I76" i="6"/>
  <c r="G71" i="6"/>
  <c r="K65" i="6"/>
  <c r="I60" i="6"/>
  <c r="G55" i="6"/>
  <c r="K49" i="6"/>
  <c r="I44" i="6"/>
  <c r="G39" i="6"/>
  <c r="K33" i="6"/>
  <c r="I28" i="6"/>
  <c r="G23" i="6"/>
  <c r="K17" i="6"/>
  <c r="I12" i="6"/>
  <c r="H108" i="6"/>
  <c r="F103" i="6"/>
  <c r="J97" i="6"/>
  <c r="H92" i="6"/>
  <c r="F87" i="6"/>
  <c r="J81" i="6"/>
  <c r="H76" i="6"/>
  <c r="F71" i="6"/>
  <c r="J65" i="6"/>
  <c r="H60" i="6"/>
  <c r="F55" i="6"/>
  <c r="J49" i="6"/>
  <c r="H44" i="6"/>
  <c r="F39" i="6"/>
  <c r="J33" i="6"/>
  <c r="H28" i="6"/>
  <c r="F23" i="6"/>
  <c r="J17" i="6"/>
  <c r="H12" i="6"/>
  <c r="G108" i="6"/>
  <c r="K102" i="6"/>
  <c r="I97" i="6"/>
  <c r="G92" i="6"/>
  <c r="K86" i="6"/>
  <c r="I81" i="6"/>
  <c r="G76" i="6"/>
  <c r="K70" i="6"/>
  <c r="I65" i="6"/>
  <c r="G60" i="6"/>
  <c r="K54" i="6"/>
  <c r="I49" i="6"/>
  <c r="G44" i="6"/>
  <c r="K38" i="6"/>
  <c r="I33" i="6"/>
  <c r="G28" i="6"/>
  <c r="K22" i="6"/>
  <c r="I17" i="6"/>
  <c r="G12" i="6"/>
  <c r="F108" i="6"/>
  <c r="J102" i="6"/>
  <c r="H97" i="6"/>
  <c r="F92" i="6"/>
  <c r="J86" i="6"/>
  <c r="H81" i="6"/>
  <c r="F76" i="6"/>
  <c r="J70" i="6"/>
  <c r="H65" i="6"/>
  <c r="F60" i="6"/>
  <c r="J54" i="6"/>
  <c r="H49" i="6"/>
  <c r="F44" i="6"/>
  <c r="J38" i="6"/>
  <c r="H33" i="6"/>
  <c r="F28" i="6"/>
  <c r="J22" i="6"/>
  <c r="H17" i="6"/>
  <c r="F12" i="6"/>
  <c r="K91" i="6"/>
  <c r="K59" i="6"/>
  <c r="I54" i="6"/>
  <c r="G49" i="6"/>
  <c r="K43" i="6"/>
  <c r="K11" i="6"/>
  <c r="I86" i="6"/>
  <c r="G17" i="6"/>
  <c r="J107" i="6"/>
  <c r="H102" i="6"/>
  <c r="F97" i="6"/>
  <c r="J91" i="6"/>
  <c r="H86" i="6"/>
  <c r="F81" i="6"/>
  <c r="J75" i="6"/>
  <c r="H70" i="6"/>
  <c r="F65" i="6"/>
  <c r="J59" i="6"/>
  <c r="H54" i="6"/>
  <c r="F49" i="6"/>
  <c r="J43" i="6"/>
  <c r="H38" i="6"/>
  <c r="F33" i="6"/>
  <c r="J27" i="6"/>
  <c r="H22" i="6"/>
  <c r="F17" i="6"/>
  <c r="J11" i="6"/>
  <c r="G81" i="6"/>
  <c r="K27" i="6"/>
  <c r="I107" i="6"/>
  <c r="G102" i="6"/>
  <c r="K96" i="6"/>
  <c r="I91" i="6"/>
  <c r="G86" i="6"/>
  <c r="K80" i="6"/>
  <c r="I75" i="6"/>
  <c r="G70" i="6"/>
  <c r="K64" i="6"/>
  <c r="I59" i="6"/>
  <c r="G54" i="6"/>
  <c r="K48" i="6"/>
  <c r="I43" i="6"/>
  <c r="G38" i="6"/>
  <c r="K32" i="6"/>
  <c r="I27" i="6"/>
  <c r="G22" i="6"/>
  <c r="K16" i="6"/>
  <c r="I11" i="6"/>
  <c r="K107" i="6"/>
  <c r="K75" i="6"/>
  <c r="G33" i="6"/>
  <c r="H107" i="6"/>
  <c r="F102" i="6"/>
  <c r="J96" i="6"/>
  <c r="H91" i="6"/>
  <c r="F86" i="6"/>
  <c r="J80" i="6"/>
  <c r="H75" i="6"/>
  <c r="F70" i="6"/>
  <c r="J64" i="6"/>
  <c r="H59" i="6"/>
  <c r="F54" i="6"/>
  <c r="J48" i="6"/>
  <c r="H43" i="6"/>
  <c r="F38" i="6"/>
  <c r="J32" i="6"/>
  <c r="H27" i="6"/>
  <c r="F22" i="6"/>
  <c r="J16" i="6"/>
  <c r="H11" i="6"/>
  <c r="G97" i="6"/>
  <c r="G65" i="6"/>
  <c r="I38" i="6"/>
  <c r="G107" i="6"/>
  <c r="K101" i="6"/>
  <c r="I96" i="6"/>
  <c r="G91" i="6"/>
  <c r="K85" i="6"/>
  <c r="I80" i="6"/>
  <c r="G75" i="6"/>
  <c r="K69" i="6"/>
  <c r="I64" i="6"/>
  <c r="G59" i="6"/>
  <c r="K53" i="6"/>
  <c r="I48" i="6"/>
  <c r="G43" i="6"/>
  <c r="K37" i="6"/>
  <c r="I32" i="6"/>
  <c r="G27" i="6"/>
  <c r="K21" i="6"/>
  <c r="I16" i="6"/>
  <c r="G11" i="6"/>
  <c r="I102" i="6"/>
  <c r="I70" i="6"/>
  <c r="I22" i="6"/>
  <c r="F107" i="6"/>
  <c r="J101" i="6"/>
  <c r="H96" i="6"/>
  <c r="F91" i="6"/>
  <c r="J85" i="6"/>
  <c r="H80" i="6"/>
  <c r="F75" i="6"/>
  <c r="J69" i="6"/>
  <c r="H64" i="6"/>
  <c r="F59" i="6"/>
  <c r="J53" i="6"/>
  <c r="H48" i="6"/>
  <c r="F43" i="6"/>
  <c r="J37" i="6"/>
  <c r="H32" i="6"/>
  <c r="F27" i="6"/>
  <c r="J21" i="6"/>
  <c r="H16" i="6"/>
  <c r="J110" i="6" l="1"/>
  <c r="I6" i="6" s="1"/>
  <c r="I110" i="6"/>
  <c r="G6" i="6" s="1"/>
  <c r="K110" i="6"/>
  <c r="K6" i="6" s="1"/>
</calcChain>
</file>

<file path=xl/sharedStrings.xml><?xml version="1.0" encoding="utf-8"?>
<sst xmlns="http://schemas.openxmlformats.org/spreadsheetml/2006/main" count="661" uniqueCount="142">
  <si>
    <t>i</t>
  </si>
  <si>
    <t>Compound name</t>
  </si>
  <si>
    <t>Ammonia</t>
  </si>
  <si>
    <t>Benzene</t>
  </si>
  <si>
    <t>Toluene</t>
  </si>
  <si>
    <t>o-Xylene</t>
  </si>
  <si>
    <t>m-Xylene</t>
  </si>
  <si>
    <t>p-Xylene</t>
  </si>
  <si>
    <t>Methanol</t>
  </si>
  <si>
    <t>Ethanol</t>
  </si>
  <si>
    <t>1-Propanol</t>
  </si>
  <si>
    <t>2-Propanol</t>
  </si>
  <si>
    <t>1-Butanol</t>
  </si>
  <si>
    <t>2-Butanol</t>
  </si>
  <si>
    <t>1-Pentanol</t>
  </si>
  <si>
    <t>1-Hexanol</t>
  </si>
  <si>
    <t>1-Heptanol</t>
  </si>
  <si>
    <t>1-Octanol</t>
  </si>
  <si>
    <t>Ethylene Glycol</t>
  </si>
  <si>
    <t>Acetic Acid</t>
  </si>
  <si>
    <t>Propionic Acid</t>
  </si>
  <si>
    <t>Butyric Acid</t>
  </si>
  <si>
    <t>Pentanoic Acid</t>
  </si>
  <si>
    <t>Hexanoic Acid</t>
  </si>
  <si>
    <t>Octanoic Acid</t>
  </si>
  <si>
    <t>Decanoic Acid</t>
  </si>
  <si>
    <t>Acetone</t>
  </si>
  <si>
    <t>Diethyl Ether</t>
  </si>
  <si>
    <t>Carbon Tetrachloride</t>
  </si>
  <si>
    <t>Ethyl Acetate</t>
  </si>
  <si>
    <t>n-Propyl Acetate</t>
  </si>
  <si>
    <t>3-Pentanone</t>
  </si>
  <si>
    <t>Argon</t>
  </si>
  <si>
    <t>Nitrogen</t>
  </si>
  <si>
    <t>Oxygen</t>
  </si>
  <si>
    <t>Methane</t>
  </si>
  <si>
    <t>Ethane</t>
  </si>
  <si>
    <t>Ethylene</t>
  </si>
  <si>
    <t>Propane</t>
  </si>
  <si>
    <t>Propylene</t>
  </si>
  <si>
    <t>Acetylene</t>
  </si>
  <si>
    <t>n-Butane</t>
  </si>
  <si>
    <t>2-Methylpropane</t>
  </si>
  <si>
    <t>1-Butene</t>
  </si>
  <si>
    <t>n-Pentane</t>
  </si>
  <si>
    <t> 2-methylbutane</t>
  </si>
  <si>
    <t>n-Hexane</t>
  </si>
  <si>
    <t>n-Heptane</t>
  </si>
  <si>
    <t>n-Octane</t>
  </si>
  <si>
    <t>n-No*e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</si>
  <si>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</si>
  <si>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</si>
  <si>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</si>
  <si>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</si>
  <si>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</si>
  <si>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</si>
  <si>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</si>
  <si>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</si>
  <si>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</si>
  <si>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</si>
  <si>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</si>
  <si>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Carbon Dioxide</t>
  </si>
  <si>
    <t>Carbon Monoxide</t>
  </si>
  <si>
    <t>Sulfur Dioxide</t>
  </si>
  <si>
    <t>Hydrogen</t>
  </si>
  <si>
    <t>Water</t>
  </si>
  <si>
    <t>Cyclohexane</t>
  </si>
  <si>
    <t>Ethylbenzene</t>
  </si>
  <si>
    <t>1,3-Butadiene</t>
  </si>
  <si>
    <t>Hexamethyldisiloxane</t>
  </si>
  <si>
    <t>Methylcyclohexane</t>
  </si>
  <si>
    <t>1-Pentene</t>
  </si>
  <si>
    <t>Methyl Palmitate</t>
  </si>
  <si>
    <t>Dimethyl ether</t>
  </si>
  <si>
    <t>Hexafluoropropene</t>
  </si>
  <si>
    <t>Ethanolamine</t>
  </si>
  <si>
    <t>Dichlorofluoromethane</t>
  </si>
  <si>
    <t>Chlorotetrafluoroethane</t>
  </si>
  <si>
    <t>Dichlorotrifluoroethane</t>
  </si>
  <si>
    <t>Trifluoroethylene</t>
  </si>
  <si>
    <t>Hexafluoropropane</t>
  </si>
  <si>
    <t>Neopentane</t>
  </si>
  <si>
    <t>D4</t>
  </si>
  <si>
    <t>Transbutene</t>
  </si>
  <si>
    <t>3,3,3-Trifluoropropene</t>
  </si>
  <si>
    <t>Krypton</t>
  </si>
  <si>
    <t>Chloroethylene</t>
  </si>
  <si>
    <t>1,1-Difluoroethane</t>
  </si>
  <si>
    <t>Propylene oxide</t>
  </si>
  <si>
    <t>NOVEC 649, 1230</t>
  </si>
  <si>
    <t>Tetrafluoromethane</t>
  </si>
  <si>
    <t>Hexafluoroethane</t>
  </si>
  <si>
    <t>Hydrogen sulfide</t>
  </si>
  <si>
    <t>Heavy water</t>
  </si>
  <si>
    <t>Tetrafluoroethane</t>
  </si>
  <si>
    <t>3-methylpentane</t>
  </si>
  <si>
    <t>Nitrous oxide</t>
  </si>
  <si>
    <t>R1233zd(E)</t>
  </si>
  <si>
    <t>R1224yd(Z)</t>
  </si>
  <si>
    <t>RE245cb2</t>
  </si>
  <si>
    <t>Methyl stearate</t>
  </si>
  <si>
    <t>Methyl oleate</t>
  </si>
  <si>
    <t>PENG-ROBINSON EQUATION ALPHA FUNCTION COEFFICIENTS</t>
  </si>
  <si>
    <t>P_ERR</t>
  </si>
  <si>
    <t>V_ERR</t>
  </si>
  <si>
    <t>L_ERR</t>
  </si>
  <si>
    <t>HEYEN ALPHA COEFFICIENTS</t>
  </si>
  <si>
    <t>PROPOSED ALPHA COEFFICIENTS</t>
  </si>
  <si>
    <t>TWU ALPHA COEFFICIENTS</t>
  </si>
  <si>
    <t>GASEM ALPHA COEFFICIENTS</t>
  </si>
  <si>
    <t>ω</t>
  </si>
  <si>
    <r>
      <t>Z</t>
    </r>
    <r>
      <rPr>
        <b/>
        <vertAlign val="subscript"/>
        <sz val="11"/>
        <color rgb="FF000000"/>
        <rFont val="Aptos"/>
        <family val="2"/>
      </rPr>
      <t>C</t>
    </r>
  </si>
  <si>
    <r>
      <t>τ</t>
    </r>
    <r>
      <rPr>
        <b/>
        <vertAlign val="subscript"/>
        <sz val="11"/>
        <color theme="1"/>
        <rFont val="Aptos"/>
        <family val="2"/>
      </rPr>
      <t>1</t>
    </r>
  </si>
  <si>
    <r>
      <t>τ</t>
    </r>
    <r>
      <rPr>
        <b/>
        <vertAlign val="subscript"/>
        <sz val="11"/>
        <color theme="1"/>
        <rFont val="Aptos"/>
        <family val="2"/>
      </rPr>
      <t>2</t>
    </r>
  </si>
  <si>
    <r>
      <t>τ</t>
    </r>
    <r>
      <rPr>
        <b/>
        <vertAlign val="subscript"/>
        <sz val="11"/>
        <color theme="1"/>
        <rFont val="Aptos"/>
        <family val="2"/>
      </rPr>
      <t>3</t>
    </r>
    <r>
      <rPr>
        <sz val="11"/>
        <color theme="1"/>
        <rFont val="Aptos Narrow"/>
        <family val="2"/>
        <scheme val="minor"/>
      </rPr>
      <t/>
    </r>
  </si>
  <si>
    <t>PATEL-TEJA EQUATION ALPHA FUNCTION COEFFICIENTS</t>
  </si>
  <si>
    <t>ALMAJOSE-DALIDA EQUATION ALPHA FUNCTION COEFFICIENTS</t>
  </si>
  <si>
    <t>TWU-COON-CUNNINGHAM EQUATION ALPHA FUNCTION COEFFICIENTS</t>
  </si>
  <si>
    <t>PENG-ROBINSON</t>
  </si>
  <si>
    <t>PATEL-TEJA</t>
  </si>
  <si>
    <t>TWU-COON-CUNNINGHAM</t>
  </si>
  <si>
    <t>ALMAJOSE-DALIDA</t>
  </si>
  <si>
    <t>HEYEN</t>
  </si>
  <si>
    <t>PROPOSED ALPHA</t>
  </si>
  <si>
    <t>TWU</t>
  </si>
  <si>
    <t>GASEM</t>
  </si>
  <si>
    <t>EQUATION OF STATE:</t>
  </si>
  <si>
    <t>ALPHA FUNCTION:</t>
  </si>
  <si>
    <t>ALPHA COEFFICIENTS</t>
  </si>
  <si>
    <t>ERROR VALUES</t>
  </si>
  <si>
    <t>τ₁</t>
  </si>
  <si>
    <t>τ₂</t>
  </si>
  <si>
    <t>τ₃</t>
  </si>
  <si>
    <t>α(Tᵣ) = exp(τ₁ * (1 - Tᵣ ^ τ₂) + τ₃ * ln(Tᵣ))</t>
  </si>
  <si>
    <t xml:space="preserve">α(Tᵣ) = exp(τ₁ * (1 - Tᵣ ^ τ₂)) </t>
  </si>
  <si>
    <t>α(Tᵣ) = Tᵣ ^ (τ₂ * (τ₁ - 1) * exp(τ₃ * (1 - Tᵣ ^ (τ₁ * τ₂))))</t>
  </si>
  <si>
    <t>α(Tᵣ) = exp((τ₁ + τ₂ * Tᵣ) * (1 - Tᵣ ^ τ₃))</t>
  </si>
  <si>
    <t>ERRORS</t>
  </si>
  <si>
    <t>OVERALL PERFORMANCE</t>
  </si>
  <si>
    <t>ΔP</t>
  </si>
  <si>
    <t>ΔV</t>
  </si>
  <si>
    <t>ΔL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</si>
</sst>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  <font>
      <b/>
      <sz val="11"/>
      <color rgb="FF000000"/>
      <name val="Aptos"/>
      <family val="2"/>
    </font>
    <font>
      <b/>
      <vertAlign val="subscript"/>
      <sz val="11"/>
      <color rgb="FF000000"/>
      <name val="Aptos"/>
      <family val="2"/>
    </font>
    <font>
      <sz val="11"/>
      <color rgb="FF000000"/>
      <name val="Aptos"/>
      <family val="2"/>
    </font>
    <font>
      <b/>
      <i/>
      <sz val="11"/>
      <color theme="1"/>
      <name val="Aptos"/>
      <family val="2"/>
    </font>
    <font>
      <b/>
      <vertAlign val="subscript"/>
      <sz val="11"/>
      <color theme="1"/>
      <name val="Aptos"/>
      <family val="2"/>
    </font>
    <font>
      <sz val="11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B31F-C55C-4934-83AE-CC0E4CFF3CF3}">
  <dimension ref="A3:O113"/>
  <sheetViews>
    <sheetView tabSelected="1" zoomScaleNormal="100" workbookViewId="0">
      <selection activeCell="F9" sqref="F9"/>
    </sheetView>
  </sheetViews>
  <sheetFormatPr defaultColWidth="0" defaultRowHeight="16.5" customHeight="1" x14ac:dyDescent="0.25"/>
  <cols>
    <col min="1" max="1" width="9.140625" style="1" customWidth="1"/>
    <col min="2" max="2" width="4.5703125" style="1" customWidth="1"/>
    <col min="3" max="3" width="24" style="1" customWidth="1"/>
    <col min="4" max="11" width="10" style="1" customWidth="1"/>
    <col min="12" max="12" width="9.140625" style="1" customWidth="1"/>
    <col min="13" max="16384" width="9.140625" style="14" hidden="1"/>
  </cols>
  <sheetData>
    <row r="3" spans="2:15" ht="16.5" customHeight="1" x14ac:dyDescent="0.25">
      <c r="B3" s="2" t="s">
        <v>126</v>
      </c>
      <c r="C3" s="2"/>
      <c r="D3" s="29" t="s">
        <v>121</v>
      </c>
      <c r="E3" s="29"/>
      <c r="F3" s="29"/>
      <c r="G3" s="29"/>
      <c r="H3" s="29"/>
      <c r="I3" s="29"/>
      <c r="J3" s="29"/>
      <c r="K3" s="29"/>
    </row>
    <row r="4" spans="2:15" ht="16.5" customHeight="1" x14ac:dyDescent="0.25">
      <c r="B4" s="2" t="s">
        <v>127</v>
      </c>
      <c r="C4" s="2"/>
      <c r="D4" s="29" t="s">
        <v>123</v>
      </c>
      <c r="E4" s="29"/>
      <c r="F4" s="30" t="str">
        <f>IF(M13=1,O19, IF(M13=2, O20, IF(M13=3, O21, IF(M13=4, O22))))</f>
        <v>α(Tᵣ) = exp(τ₁ * (1 - Tᵣ ^ τ₂) + τ₃ * ln(Tᵣ))</v>
      </c>
      <c r="G4" s="30"/>
      <c r="H4" s="30"/>
      <c r="I4" s="30"/>
      <c r="J4" s="30"/>
      <c r="K4" s="30"/>
    </row>
    <row r="6" spans="2:15" ht="16.5" customHeight="1" x14ac:dyDescent="0.25">
      <c r="B6" s="25" t="s">
        <v>138</v>
      </c>
      <c r="C6" s="25"/>
      <c r="D6" s="25"/>
      <c r="E6" s="25"/>
      <c r="F6" s="20" t="s">
        <v>139</v>
      </c>
      <c r="G6" s="21">
        <f>I110</f>
        <v>0.98873143747927783</v>
      </c>
      <c r="H6" s="20" t="s">
        <v>140</v>
      </c>
      <c r="I6" s="21">
        <f>J110</f>
        <v>4.9004664970325456</v>
      </c>
      <c r="J6" s="20" t="s">
        <v>141</v>
      </c>
      <c r="K6" s="21">
        <f>K110</f>
        <v>1.9353306115138447</v>
      </c>
      <c r="L6" s="15"/>
      <c r="M6" s="14">
        <f>IF(D3=O6,N6,IF(D3=O7,N7,IF(D3=O8,N8,IF(D3=O9,N9,""))))</f>
        <v>4</v>
      </c>
      <c r="N6" s="14">
        <v>1</v>
      </c>
      <c r="O6" s="14" t="s">
        <v>118</v>
      </c>
    </row>
    <row r="7" spans="2:15" ht="16.5" customHeight="1" x14ac:dyDescent="0.25">
      <c r="L7" s="4"/>
      <c r="N7" s="14">
        <v>2</v>
      </c>
      <c r="O7" s="14" t="s">
        <v>119</v>
      </c>
    </row>
    <row r="8" spans="2:15" ht="16.5" customHeight="1" x14ac:dyDescent="0.25">
      <c r="B8" s="31" t="s">
        <v>0</v>
      </c>
      <c r="C8" s="31" t="s">
        <v>1</v>
      </c>
      <c r="D8" s="31" t="s">
        <v>111</v>
      </c>
      <c r="E8" s="31" t="s">
        <v>110</v>
      </c>
      <c r="F8" s="26" t="s">
        <v>128</v>
      </c>
      <c r="G8" s="27"/>
      <c r="H8" s="28"/>
      <c r="I8" s="26" t="s">
        <v>129</v>
      </c>
      <c r="J8" s="27"/>
      <c r="K8" s="28"/>
      <c r="N8" s="14">
        <v>3</v>
      </c>
      <c r="O8" s="14" t="s">
        <v>120</v>
      </c>
    </row>
    <row r="9" spans="2:15" ht="16.5" customHeight="1" x14ac:dyDescent="0.25">
      <c r="B9" s="31"/>
      <c r="C9" s="31"/>
      <c r="D9" s="31"/>
      <c r="E9" s="31"/>
      <c r="F9" s="5" t="s">
        <v>130</v>
      </c>
      <c r="G9" s="5" t="s">
        <v>131</v>
      </c>
      <c r="H9" s="5" t="s">
        <v>132</v>
      </c>
      <c r="I9" s="5" t="s">
        <v>103</v>
      </c>
      <c r="J9" s="5" t="s">
        <v>104</v>
      </c>
      <c r="K9" s="5" t="s">
        <v>105</v>
      </c>
      <c r="L9" s="16"/>
      <c r="N9" s="14">
        <v>4</v>
      </c>
      <c r="O9" s="14" t="s">
        <v>121</v>
      </c>
    </row>
    <row r="10" spans="2:15" ht="16.5" customHeight="1" x14ac:dyDescent="0.25">
      <c r="B10" s="6">
        <v>1</v>
      </c>
      <c r="C10" s="6" t="s">
        <v>2</v>
      </c>
      <c r="D10" s="7">
        <v>0.24199999999999999</v>
      </c>
      <c r="E10" s="7">
        <v>0.25259999999999999</v>
      </c>
      <c r="F10" s="12">
        <f>IF($M$6=1,IF($M$13=1,'PENG ROBINSON COEFFS + ERRS'!E4,IF($M$13=2,'PENG ROBINSON COEFFS + ERRS'!K4,IF($M$13=3,'PENG ROBINSON COEFFS + ERRS'!Q4,IF($M$13=4,'PENG ROBINSON COEFFS + ERRS'!W4,"")))), IF($M$6 = 2, IF($M$13=1,'PATEL-TEJA COEFFS + ERRS'!E4,IF($M$13=2,'PATEL-TEJA COEFFS + ERRS'!K4,IF($M$13=3,'PATEL-TEJA COEFFS + ERRS'!Q4,IF($M$13=4,'PATEL-TEJA COEFFS + ERRS'!W4,"")))), IF($M$6 = 3, IF($M$13=1,'TWU-COON-CUNNINGH COEFFS + ERRS'!E4,IF($M$13=2,'TWU-COON-CUNNINGH COEFFS + ERRS'!K4,IF($M$13=3,'TWU-COON-CUNNINGH COEFFS + ERRS'!Q4,IF($M$13=4,'TWU-COON-CUNNINGH COEFFS + ERRS'!W4,"")))), IF($M$6 = 4, IF($M$13=1,'ALMAJOSE-DALIDA COEFFS + ERRS'!E4,IF($M$13=2,'ALMAJOSE-DALIDA COEFFS + ERRS'!K4,IF($M$13=3,'ALMAJOSE-DALIDA COEFFS + ERRS'!Q4,IF($M$13=4,'ALMAJOSE-DALIDA COEFFS + ERRS'!W4,""))))))))</f>
        <v>0.34109737498463799</v>
      </c>
      <c r="G10" s="12">
        <f>IF($M$6=1,IF($M$13=1,'PENG ROBINSON COEFFS + ERRS'!F4,IF($M$13=2,'PENG ROBINSON COEFFS + ERRS'!L4,IF($M$13=3,'PENG ROBINSON COEFFS + ERRS'!R4,IF($M$13=4,'PENG ROBINSON COEFFS + ERRS'!X4,"")))), IF($M$6 = 2, IF($M$13=1,'PATEL-TEJA COEFFS + ERRS'!F4,IF($M$13=2,'PATEL-TEJA COEFFS + ERRS'!L4,IF($M$13=3,'PATEL-TEJA COEFFS + ERRS'!R4,IF($M$13=4,'PATEL-TEJA COEFFS + ERRS'!X4,"")))), IF($M$6 = 3, IF($M$13=1,'TWU-COON-CUNNINGH COEFFS + ERRS'!F4,IF($M$13=2,'TWU-COON-CUNNINGH COEFFS + ERRS'!L4,IF($M$13=3,'TWU-COON-CUNNINGH COEFFS + ERRS'!R4,IF($M$13=4,'TWU-COON-CUNNINGH COEFFS + ERRS'!X4,"")))), IF($M$6 = 4, IF($M$13=1,'ALMAJOSE-DALIDA COEFFS + ERRS'!F4,IF($M$13=2,'ALMAJOSE-DALIDA COEFFS + ERRS'!L4,IF($M$13=3,'ALMAJOSE-DALIDA COEFFS + ERRS'!R4,IF($M$13=4,'ALMAJOSE-DALIDA COEFFS + ERRS'!X4,""))))))))</f>
        <v>1.4842694145095601</v>
      </c>
      <c r="H10" s="12">
        <f>IF($M$6=1,IF($M$13=1,'PENG ROBINSON COEFFS + ERRS'!G4,IF($M$13=2,'PENG ROBINSON COEFFS + ERRS'!M4,IF($M$13=3,'PENG ROBINSON COEFFS + ERRS'!S4,IF($M$13=4,'PENG ROBINSON COEFFS + ERRS'!Y4,"")))), IF($M$6 = 2, IF($M$13=1,'PATEL-TEJA COEFFS + ERRS'!G4,IF($M$13=2,'PATEL-TEJA COEFFS + ERRS'!M4,IF($M$13=3,'PATEL-TEJA COEFFS + ERRS'!S4,IF($M$13=4,'PATEL-TEJA COEFFS + ERRS'!Y4,"")))), IF($M$6 = 3, IF($M$13=1,'TWU-COON-CUNNINGH COEFFS + ERRS'!G4,IF($M$13=2,'TWU-COON-CUNNINGH COEFFS + ERRS'!M4,IF($M$13=3,'TWU-COON-CUNNINGH COEFFS + ERRS'!S4,IF($M$13=4,'TWU-COON-CUNNINGH COEFFS + ERRS'!Y4,"")))), IF($M$6 = 4, IF($M$13=1,'ALMAJOSE-DALIDA COEFFS + ERRS'!G4,IF($M$13=2,'ALMAJOSE-DALIDA COEFFS + ERRS'!M4,IF($M$13=3,'ALMAJOSE-DALIDA COEFFS + ERRS'!S4,IF($M$13=4,'ALMAJOSE-DALIDA COEFFS + ERRS'!Y4,""))))))))</f>
        <v>-0.24765615545056999</v>
      </c>
      <c r="I10" s="10">
        <f>IF($M$6=1,IF($M$13=1,'PENG ROBINSON COEFFS + ERRS'!H4,IF($M$13=2,'PENG ROBINSON COEFFS + ERRS'!N4,IF($M$13=3,'PENG ROBINSON COEFFS + ERRS'!T4,IF($M$13=4,'PENG ROBINSON COEFFS + ERRS'!Z4,"")))), IF($M$6 = 2, IF($M$13=1,'PATEL-TEJA COEFFS + ERRS'!H4,IF($M$13=2,'PATEL-TEJA COEFFS + ERRS'!N4,IF($M$13=3,'PATEL-TEJA COEFFS + ERRS'!T4,IF($M$13=4,'PATEL-TEJA COEFFS + ERRS'!Z4,"")))), IF($M$6 = 3, IF($M$13=1,'TWU-COON-CUNNINGH COEFFS + ERRS'!H4,IF($M$13=2,'TWU-COON-CUNNINGH COEFFS + ERRS'!N4,IF($M$13=3,'TWU-COON-CUNNINGH COEFFS + ERRS'!T4,IF($M$13=4,'TWU-COON-CUNNINGH COEFFS + ERRS'!Z4,"")))), IF($M$6 = 4, IF($M$13=1,'ALMAJOSE-DALIDA COEFFS + ERRS'!H4,IF($M$13=2,'ALMAJOSE-DALIDA COEFFS + ERRS'!N4,IF($M$13=3,'ALMAJOSE-DALIDA COEFFS + ERRS'!T4,IF($M$13=4,'ALMAJOSE-DALIDA COEFFS + ERRS'!Z4,""))))))))</f>
        <v>0.77676217725894103</v>
      </c>
      <c r="J10" s="10">
        <f>IF($M$6=1,IF($M$13=1,'PENG ROBINSON COEFFS + ERRS'!I4,IF($M$13=2,'PENG ROBINSON COEFFS + ERRS'!O4,IF($M$13=3,'PENG ROBINSON COEFFS + ERRS'!U4,IF($M$13=4,'PENG ROBINSON COEFFS + ERRS'!AA4,"")))), IF($M$6 = 2, IF($M$13=1,'PATEL-TEJA COEFFS + ERRS'!I4,IF($M$13=2,'PATEL-TEJA COEFFS + ERRS'!O4,IF($M$13=3,'PATEL-TEJA COEFFS + ERRS'!U4,IF($M$13=4,'PATEL-TEJA COEFFS + ERRS'!AA4,"")))), IF($M$6 = 3, IF($M$13=1,'TWU-COON-CUNNINGH COEFFS + ERRS'!I4,IF($M$13=2,'TWU-COON-CUNNINGH COEFFS + ERRS'!O4,IF($M$13=3,'TWU-COON-CUNNINGH COEFFS + ERRS'!U4,IF($M$13=4,'TWU-COON-CUNNINGH COEFFS + ERRS'!AA4,"")))), IF($M$6 = 4, IF($M$13=1,'ALMAJOSE-DALIDA COEFFS + ERRS'!I4,IF($M$13=2,'ALMAJOSE-DALIDA COEFFS + ERRS'!O4,IF($M$13=3,'ALMAJOSE-DALIDA COEFFS + ERRS'!U4,IF($M$13=4,'ALMAJOSE-DALIDA COEFFS + ERRS'!AA4,""))))))))</f>
        <v>4.4573540066435502</v>
      </c>
      <c r="K10" s="10">
        <f>IF($M$6=1,IF($M$13=1,'PENG ROBINSON COEFFS + ERRS'!J4,IF($M$13=2,'PENG ROBINSON COEFFS + ERRS'!P4,IF($M$13=3,'PENG ROBINSON COEFFS + ERRS'!V4,IF($M$13=4,'PENG ROBINSON COEFFS + ERRS'!AB4,"")))), IF($M$6 = 2, IF($M$13=1,'PATEL-TEJA COEFFS + ERRS'!J4,IF($M$13=2,'PATEL-TEJA COEFFS + ERRS'!P4,IF($M$13=3,'PATEL-TEJA COEFFS + ERRS'!V4,IF($M$13=4,'PATEL-TEJA COEFFS + ERRS'!AB4,"")))), IF($M$6 = 3, IF($M$13=1,'TWU-COON-CUNNINGH COEFFS + ERRS'!J4,IF($M$13=2,'TWU-COON-CUNNINGH COEFFS + ERRS'!P4,IF($M$13=3,'TWU-COON-CUNNINGH COEFFS + ERRS'!V4,IF($M$13=4,'TWU-COON-CUNNINGH COEFFS + ERRS'!AB4,"")))), IF($M$6 = 4, IF($M$13=1,'ALMAJOSE-DALIDA COEFFS + ERRS'!J4,IF($M$13=2,'ALMAJOSE-DALIDA COEFFS + ERRS'!P4,IF($M$13=3,'ALMAJOSE-DALIDA COEFFS + ERRS'!V4,IF($M$13=4,'ALMAJOSE-DALIDA COEFFS + ERRS'!AB4,""))))))))</f>
        <v>2.03745701839844</v>
      </c>
    </row>
    <row r="11" spans="2:15" ht="16.5" customHeight="1" x14ac:dyDescent="0.25">
      <c r="B11" s="6">
        <v>2</v>
      </c>
      <c r="C11" s="6" t="s">
        <v>3</v>
      </c>
      <c r="D11" s="7">
        <v>0.26800000000000002</v>
      </c>
      <c r="E11" s="7">
        <v>0.21029999999999999</v>
      </c>
      <c r="F11" s="12">
        <f>IF($M$6=1,IF($M$13=1,'PENG ROBINSON COEFFS + ERRS'!E5,IF($M$13=2,'PENG ROBINSON COEFFS + ERRS'!K5,IF($M$13=3,'PENG ROBINSON COEFFS + ERRS'!Q5,IF($M$13=4,'PENG ROBINSON COEFFS + ERRS'!W5,"")))), IF($M$6 = 2, IF($M$13=1,'PATEL-TEJA COEFFS + ERRS'!E5,IF($M$13=2,'PATEL-TEJA COEFFS + ERRS'!K5,IF($M$13=3,'PATEL-TEJA COEFFS + ERRS'!Q5,IF($M$13=4,'PATEL-TEJA COEFFS + ERRS'!W5,"")))), IF($M$6 = 3, IF($M$13=1,'TWU-COON-CUNNINGH COEFFS + ERRS'!E5,IF($M$13=2,'TWU-COON-CUNNINGH COEFFS + ERRS'!K5,IF($M$13=3,'TWU-COON-CUNNINGH COEFFS + ERRS'!Q5,IF($M$13=4,'TWU-COON-CUNNINGH COEFFS + ERRS'!W5,"")))), IF($M$6 = 4, IF($M$13=1,'ALMAJOSE-DALIDA COEFFS + ERRS'!E5,IF($M$13=2,'ALMAJOSE-DALIDA COEFFS + ERRS'!K5,IF($M$13=3,'ALMAJOSE-DALIDA COEFFS + ERRS'!Q5,IF($M$13=4,'ALMAJOSE-DALIDA COEFFS + ERRS'!W5,""))))))))</f>
        <v>6.6792913980126198E-2</v>
      </c>
      <c r="G11" s="12">
        <f>IF($M$6=1,IF($M$13=1,'PENG ROBINSON COEFFS + ERRS'!F5,IF($M$13=2,'PENG ROBINSON COEFFS + ERRS'!L5,IF($M$13=3,'PENG ROBINSON COEFFS + ERRS'!R5,IF($M$13=4,'PENG ROBINSON COEFFS + ERRS'!X5,"")))), IF($M$6 = 2, IF($M$13=1,'PATEL-TEJA COEFFS + ERRS'!F5,IF($M$13=2,'PATEL-TEJA COEFFS + ERRS'!L5,IF($M$13=3,'PATEL-TEJA COEFFS + ERRS'!R5,IF($M$13=4,'PATEL-TEJA COEFFS + ERRS'!X5,"")))), IF($M$6 = 3, IF($M$13=1,'TWU-COON-CUNNINGH COEFFS + ERRS'!F5,IF($M$13=2,'TWU-COON-CUNNINGH COEFFS + ERRS'!L5,IF($M$13=3,'TWU-COON-CUNNINGH COEFFS + ERRS'!R5,IF($M$13=4,'TWU-COON-CUNNINGH COEFFS + ERRS'!X5,"")))), IF($M$6 = 4, IF($M$13=1,'ALMAJOSE-DALIDA COEFFS + ERRS'!F5,IF($M$13=2,'ALMAJOSE-DALIDA COEFFS + ERRS'!L5,IF($M$13=3,'ALMAJOSE-DALIDA COEFFS + ERRS'!R5,IF($M$13=4,'ALMAJOSE-DALIDA COEFFS + ERRS'!X5,""))))))))</f>
        <v>5.1125352710748997</v>
      </c>
      <c r="H11" s="12">
        <f>IF($M$6=1,IF($M$13=1,'PENG ROBINSON COEFFS + ERRS'!G5,IF($M$13=2,'PENG ROBINSON COEFFS + ERRS'!M5,IF($M$13=3,'PENG ROBINSON COEFFS + ERRS'!S5,IF($M$13=4,'PENG ROBINSON COEFFS + ERRS'!Y5,"")))), IF($M$6 = 2, IF($M$13=1,'PATEL-TEJA COEFFS + ERRS'!G5,IF($M$13=2,'PATEL-TEJA COEFFS + ERRS'!M5,IF($M$13=3,'PATEL-TEJA COEFFS + ERRS'!S5,IF($M$13=4,'PATEL-TEJA COEFFS + ERRS'!Y5,"")))), IF($M$6 = 3, IF($M$13=1,'TWU-COON-CUNNINGH COEFFS + ERRS'!G5,IF($M$13=2,'TWU-COON-CUNNINGH COEFFS + ERRS'!M5,IF($M$13=3,'TWU-COON-CUNNINGH COEFFS + ERRS'!S5,IF($M$13=4,'TWU-COON-CUNNINGH COEFFS + ERRS'!Y5,"")))), IF($M$6 = 4, IF($M$13=1,'ALMAJOSE-DALIDA COEFFS + ERRS'!G5,IF($M$13=2,'ALMAJOSE-DALIDA COEFFS + ERRS'!M5,IF($M$13=3,'ALMAJOSE-DALIDA COEFFS + ERRS'!S5,IF($M$13=4,'ALMAJOSE-DALIDA COEFFS + ERRS'!Y5,""))))))))</f>
        <v>-0.49402417574130197</v>
      </c>
      <c r="I11" s="10">
        <f>IF($M$6=1,IF($M$13=1,'PENG ROBINSON COEFFS + ERRS'!H5,IF($M$13=2,'PENG ROBINSON COEFFS + ERRS'!N5,IF($M$13=3,'PENG ROBINSON COEFFS + ERRS'!T5,IF($M$13=4,'PENG ROBINSON COEFFS + ERRS'!Z5,"")))), IF($M$6 = 2, IF($M$13=1,'PATEL-TEJA COEFFS + ERRS'!H5,IF($M$13=2,'PATEL-TEJA COEFFS + ERRS'!N5,IF($M$13=3,'PATEL-TEJA COEFFS + ERRS'!T5,IF($M$13=4,'PATEL-TEJA COEFFS + ERRS'!Z5,"")))), IF($M$6 = 3, IF($M$13=1,'TWU-COON-CUNNINGH COEFFS + ERRS'!H5,IF($M$13=2,'TWU-COON-CUNNINGH COEFFS + ERRS'!N5,IF($M$13=3,'TWU-COON-CUNNINGH COEFFS + ERRS'!T5,IF($M$13=4,'TWU-COON-CUNNINGH COEFFS + ERRS'!Z5,"")))), IF($M$6 = 4, IF($M$13=1,'ALMAJOSE-DALIDA COEFFS + ERRS'!H5,IF($M$13=2,'ALMAJOSE-DALIDA COEFFS + ERRS'!N5,IF($M$13=3,'ALMAJOSE-DALIDA COEFFS + ERRS'!T5,IF($M$13=4,'ALMAJOSE-DALIDA COEFFS + ERRS'!Z5,""))))))))</f>
        <v>0.45211522167679002</v>
      </c>
      <c r="J11" s="10">
        <f>IF($M$6=1,IF($M$13=1,'PENG ROBINSON COEFFS + ERRS'!I5,IF($M$13=2,'PENG ROBINSON COEFFS + ERRS'!O5,IF($M$13=3,'PENG ROBINSON COEFFS + ERRS'!U5,IF($M$13=4,'PENG ROBINSON COEFFS + ERRS'!AA5,"")))), IF($M$6 = 2, IF($M$13=1,'PATEL-TEJA COEFFS + ERRS'!I5,IF($M$13=2,'PATEL-TEJA COEFFS + ERRS'!O5,IF($M$13=3,'PATEL-TEJA COEFFS + ERRS'!U5,IF($M$13=4,'PATEL-TEJA COEFFS + ERRS'!AA5,"")))), IF($M$6 = 3, IF($M$13=1,'TWU-COON-CUNNINGH COEFFS + ERRS'!I5,IF($M$13=2,'TWU-COON-CUNNINGH COEFFS + ERRS'!O5,IF($M$13=3,'TWU-COON-CUNNINGH COEFFS + ERRS'!U5,IF($M$13=4,'TWU-COON-CUNNINGH COEFFS + ERRS'!AA5,"")))), IF($M$6 = 4, IF($M$13=1,'ALMAJOSE-DALIDA COEFFS + ERRS'!I5,IF($M$13=2,'ALMAJOSE-DALIDA COEFFS + ERRS'!O5,IF($M$13=3,'ALMAJOSE-DALIDA COEFFS + ERRS'!U5,IF($M$13=4,'ALMAJOSE-DALIDA COEFFS + ERRS'!AA5,""))))))))</f>
        <v>4.9518911895203903</v>
      </c>
      <c r="K11" s="10">
        <f>IF($M$6=1,IF($M$13=1,'PENG ROBINSON COEFFS + ERRS'!J5,IF($M$13=2,'PENG ROBINSON COEFFS + ERRS'!P5,IF($M$13=3,'PENG ROBINSON COEFFS + ERRS'!V5,IF($M$13=4,'PENG ROBINSON COEFFS + ERRS'!AB5,"")))), IF($M$6 = 2, IF($M$13=1,'PATEL-TEJA COEFFS + ERRS'!J5,IF($M$13=2,'PATEL-TEJA COEFFS + ERRS'!P5,IF($M$13=3,'PATEL-TEJA COEFFS + ERRS'!V5,IF($M$13=4,'PATEL-TEJA COEFFS + ERRS'!AB5,"")))), IF($M$6 = 3, IF($M$13=1,'TWU-COON-CUNNINGH COEFFS + ERRS'!J5,IF($M$13=2,'TWU-COON-CUNNINGH COEFFS + ERRS'!P5,IF($M$13=3,'TWU-COON-CUNNINGH COEFFS + ERRS'!V5,IF($M$13=4,'TWU-COON-CUNNINGH COEFFS + ERRS'!AB5,"")))), IF($M$6 = 4, IF($M$13=1,'ALMAJOSE-DALIDA COEFFS + ERRS'!J5,IF($M$13=2,'ALMAJOSE-DALIDA COEFFS + ERRS'!P5,IF($M$13=3,'ALMAJOSE-DALIDA COEFFS + ERRS'!V5,IF($M$13=4,'ALMAJOSE-DALIDA COEFFS + ERRS'!AB5,""))))))))</f>
        <v>1.12423418780739</v>
      </c>
      <c r="L11" s="17"/>
    </row>
    <row r="12" spans="2:15" ht="16.5" customHeight="1" x14ac:dyDescent="0.25">
      <c r="B12" s="6">
        <v>3</v>
      </c>
      <c r="C12" s="6" t="s">
        <v>4</v>
      </c>
      <c r="D12" s="7">
        <v>0.26400000000000001</v>
      </c>
      <c r="E12" s="7">
        <v>0.26400000000000001</v>
      </c>
      <c r="F12" s="12">
        <f>IF($M$6=1,IF($M$13=1,'PENG ROBINSON COEFFS + ERRS'!E6,IF($M$13=2,'PENG ROBINSON COEFFS + ERRS'!K6,IF($M$13=3,'PENG ROBINSON COEFFS + ERRS'!Q6,IF($M$13=4,'PENG ROBINSON COEFFS + ERRS'!W6,"")))), IF($M$6 = 2, IF($M$13=1,'PATEL-TEJA COEFFS + ERRS'!E6,IF($M$13=2,'PATEL-TEJA COEFFS + ERRS'!K6,IF($M$13=3,'PATEL-TEJA COEFFS + ERRS'!Q6,IF($M$13=4,'PATEL-TEJA COEFFS + ERRS'!W6,"")))), IF($M$6 = 3, IF($M$13=1,'TWU-COON-CUNNINGH COEFFS + ERRS'!E6,IF($M$13=2,'TWU-COON-CUNNINGH COEFFS + ERRS'!K6,IF($M$13=3,'TWU-COON-CUNNINGH COEFFS + ERRS'!Q6,IF($M$13=4,'TWU-COON-CUNNINGH COEFFS + ERRS'!W6,"")))), IF($M$6 = 4, IF($M$13=1,'ALMAJOSE-DALIDA COEFFS + ERRS'!E6,IF($M$13=2,'ALMAJOSE-DALIDA COEFFS + ERRS'!K6,IF($M$13=3,'ALMAJOSE-DALIDA COEFFS + ERRS'!Q6,IF($M$13=4,'ALMAJOSE-DALIDA COEFFS + ERRS'!W6,""))))))))</f>
        <v>0.46046263832089601</v>
      </c>
      <c r="G12" s="12">
        <f>IF($M$6=1,IF($M$13=1,'PENG ROBINSON COEFFS + ERRS'!F6,IF($M$13=2,'PENG ROBINSON COEFFS + ERRS'!L6,IF($M$13=3,'PENG ROBINSON COEFFS + ERRS'!R6,IF($M$13=4,'PENG ROBINSON COEFFS + ERRS'!X6,"")))), IF($M$6 = 2, IF($M$13=1,'PATEL-TEJA COEFFS + ERRS'!F6,IF($M$13=2,'PATEL-TEJA COEFFS + ERRS'!L6,IF($M$13=3,'PATEL-TEJA COEFFS + ERRS'!R6,IF($M$13=4,'PATEL-TEJA COEFFS + ERRS'!X6,"")))), IF($M$6 = 3, IF($M$13=1,'TWU-COON-CUNNINGH COEFFS + ERRS'!F6,IF($M$13=2,'TWU-COON-CUNNINGH COEFFS + ERRS'!L6,IF($M$13=3,'TWU-COON-CUNNINGH COEFFS + ERRS'!R6,IF($M$13=4,'TWU-COON-CUNNINGH COEFFS + ERRS'!X6,"")))), IF($M$6 = 4, IF($M$13=1,'ALMAJOSE-DALIDA COEFFS + ERRS'!F6,IF($M$13=2,'ALMAJOSE-DALIDA COEFFS + ERRS'!L6,IF($M$13=3,'ALMAJOSE-DALIDA COEFFS + ERRS'!R6,IF($M$13=4,'ALMAJOSE-DALIDA COEFFS + ERRS'!X6,""))))))))</f>
        <v>1.27331142131928</v>
      </c>
      <c r="H12" s="12">
        <f>IF($M$6=1,IF($M$13=1,'PENG ROBINSON COEFFS + ERRS'!G6,IF($M$13=2,'PENG ROBINSON COEFFS + ERRS'!M6,IF($M$13=3,'PENG ROBINSON COEFFS + ERRS'!S6,IF($M$13=4,'PENG ROBINSON COEFFS + ERRS'!Y6,"")))), IF($M$6 = 2, IF($M$13=1,'PATEL-TEJA COEFFS + ERRS'!G6,IF($M$13=2,'PATEL-TEJA COEFFS + ERRS'!M6,IF($M$13=3,'PATEL-TEJA COEFFS + ERRS'!S6,IF($M$13=4,'PATEL-TEJA COEFFS + ERRS'!Y6,"")))), IF($M$6 = 3, IF($M$13=1,'TWU-COON-CUNNINGH COEFFS + ERRS'!G6,IF($M$13=2,'TWU-COON-CUNNINGH COEFFS + ERRS'!M6,IF($M$13=3,'TWU-COON-CUNNINGH COEFFS + ERRS'!S6,IF($M$13=4,'TWU-COON-CUNNINGH COEFFS + ERRS'!Y6,"")))), IF($M$6 = 4, IF($M$13=1,'ALMAJOSE-DALIDA COEFFS + ERRS'!G6,IF($M$13=2,'ALMAJOSE-DALIDA COEFFS + ERRS'!M6,IF($M$13=3,'ALMAJOSE-DALIDA COEFFS + ERRS'!S6,IF($M$13=4,'ALMAJOSE-DALIDA COEFFS + ERRS'!Y6,""))))))))</f>
        <v>-0.235726805033103</v>
      </c>
      <c r="I12" s="10">
        <f>IF($M$6=1,IF($M$13=1,'PENG ROBINSON COEFFS + ERRS'!H6,IF($M$13=2,'PENG ROBINSON COEFFS + ERRS'!N6,IF($M$13=3,'PENG ROBINSON COEFFS + ERRS'!T6,IF($M$13=4,'PENG ROBINSON COEFFS + ERRS'!Z6,"")))), IF($M$6 = 2, IF($M$13=1,'PATEL-TEJA COEFFS + ERRS'!H6,IF($M$13=2,'PATEL-TEJA COEFFS + ERRS'!N6,IF($M$13=3,'PATEL-TEJA COEFFS + ERRS'!T6,IF($M$13=4,'PATEL-TEJA COEFFS + ERRS'!Z6,"")))), IF($M$6 = 3, IF($M$13=1,'TWU-COON-CUNNINGH COEFFS + ERRS'!H6,IF($M$13=2,'TWU-COON-CUNNINGH COEFFS + ERRS'!N6,IF($M$13=3,'TWU-COON-CUNNINGH COEFFS + ERRS'!T6,IF($M$13=4,'TWU-COON-CUNNINGH COEFFS + ERRS'!Z6,"")))), IF($M$6 = 4, IF($M$13=1,'ALMAJOSE-DALIDA COEFFS + ERRS'!H6,IF($M$13=2,'ALMAJOSE-DALIDA COEFFS + ERRS'!N6,IF($M$13=3,'ALMAJOSE-DALIDA COEFFS + ERRS'!T6,IF($M$13=4,'ALMAJOSE-DALIDA COEFFS + ERRS'!Z6,""))))))))</f>
        <v>0.367931001719144</v>
      </c>
      <c r="J12" s="10">
        <f>IF($M$6=1,IF($M$13=1,'PENG ROBINSON COEFFS + ERRS'!I6,IF($M$13=2,'PENG ROBINSON COEFFS + ERRS'!O6,IF($M$13=3,'PENG ROBINSON COEFFS + ERRS'!U6,IF($M$13=4,'PENG ROBINSON COEFFS + ERRS'!AA6,"")))), IF($M$6 = 2, IF($M$13=1,'PATEL-TEJA COEFFS + ERRS'!I6,IF($M$13=2,'PATEL-TEJA COEFFS + ERRS'!O6,IF($M$13=3,'PATEL-TEJA COEFFS + ERRS'!U6,IF($M$13=4,'PATEL-TEJA COEFFS + ERRS'!AA6,"")))), IF($M$6 = 3, IF($M$13=1,'TWU-COON-CUNNINGH COEFFS + ERRS'!I6,IF($M$13=2,'TWU-COON-CUNNINGH COEFFS + ERRS'!O6,IF($M$13=3,'TWU-COON-CUNNINGH COEFFS + ERRS'!U6,IF($M$13=4,'TWU-COON-CUNNINGH COEFFS + ERRS'!AA6,"")))), IF($M$6 = 4, IF($M$13=1,'ALMAJOSE-DALIDA COEFFS + ERRS'!I6,IF($M$13=2,'ALMAJOSE-DALIDA COEFFS + ERRS'!O6,IF($M$13=3,'ALMAJOSE-DALIDA COEFFS + ERRS'!U6,IF($M$13=4,'ALMAJOSE-DALIDA COEFFS + ERRS'!AA6,""))))))))</f>
        <v>4.6000055642205302</v>
      </c>
      <c r="K12" s="10">
        <f>IF($M$6=1,IF($M$13=1,'PENG ROBINSON COEFFS + ERRS'!J6,IF($M$13=2,'PENG ROBINSON COEFFS + ERRS'!P6,IF($M$13=3,'PENG ROBINSON COEFFS + ERRS'!V6,IF($M$13=4,'PENG ROBINSON COEFFS + ERRS'!AB6,"")))), IF($M$6 = 2, IF($M$13=1,'PATEL-TEJA COEFFS + ERRS'!J6,IF($M$13=2,'PATEL-TEJA COEFFS + ERRS'!P6,IF($M$13=3,'PATEL-TEJA COEFFS + ERRS'!V6,IF($M$13=4,'PATEL-TEJA COEFFS + ERRS'!AB6,"")))), IF($M$6 = 3, IF($M$13=1,'TWU-COON-CUNNINGH COEFFS + ERRS'!J6,IF($M$13=2,'TWU-COON-CUNNINGH COEFFS + ERRS'!P6,IF($M$13=3,'TWU-COON-CUNNINGH COEFFS + ERRS'!V6,IF($M$13=4,'TWU-COON-CUNNINGH COEFFS + ERRS'!AB6,"")))), IF($M$6 = 4, IF($M$13=1,'ALMAJOSE-DALIDA COEFFS + ERRS'!J6,IF($M$13=2,'ALMAJOSE-DALIDA COEFFS + ERRS'!P6,IF($M$13=3,'ALMAJOSE-DALIDA COEFFS + ERRS'!V6,IF($M$13=4,'ALMAJOSE-DALIDA COEFFS + ERRS'!AB6,""))))))))</f>
        <v>1.5512101557078199</v>
      </c>
      <c r="L12" s="18"/>
    </row>
    <row r="13" spans="2:15" ht="16.5" customHeight="1" x14ac:dyDescent="0.25">
      <c r="B13" s="6">
        <v>4</v>
      </c>
      <c r="C13" s="6" t="s">
        <v>5</v>
      </c>
      <c r="D13" s="7">
        <v>0.26400000000000001</v>
      </c>
      <c r="E13" s="7">
        <v>0.31009999999999999</v>
      </c>
      <c r="F13" s="12">
        <f>IF($M$6=1,IF($M$13=1,'PENG ROBINSON COEFFS + ERRS'!E7,IF($M$13=2,'PENG ROBINSON COEFFS + ERRS'!K7,IF($M$13=3,'PENG ROBINSON COEFFS + ERRS'!Q7,IF($M$13=4,'PENG ROBINSON COEFFS + ERRS'!W7,"")))), IF($M$6 = 2, IF($M$13=1,'PATEL-TEJA COEFFS + ERRS'!E7,IF($M$13=2,'PATEL-TEJA COEFFS + ERRS'!K7,IF($M$13=3,'PATEL-TEJA COEFFS + ERRS'!Q7,IF($M$13=4,'PATEL-TEJA COEFFS + ERRS'!W7,"")))), IF($M$6 = 3, IF($M$13=1,'TWU-COON-CUNNINGH COEFFS + ERRS'!E7,IF($M$13=2,'TWU-COON-CUNNINGH COEFFS + ERRS'!K7,IF($M$13=3,'TWU-COON-CUNNINGH COEFFS + ERRS'!Q7,IF($M$13=4,'TWU-COON-CUNNINGH COEFFS + ERRS'!W7,"")))), IF($M$6 = 4, IF($M$13=1,'ALMAJOSE-DALIDA COEFFS + ERRS'!E7,IF($M$13=2,'ALMAJOSE-DALIDA COEFFS + ERRS'!K7,IF($M$13=3,'ALMAJOSE-DALIDA COEFFS + ERRS'!Q7,IF($M$13=4,'ALMAJOSE-DALIDA COEFFS + ERRS'!W7,""))))))))</f>
        <v>1.01910648682329</v>
      </c>
      <c r="G13" s="12">
        <f>IF($M$6=1,IF($M$13=1,'PENG ROBINSON COEFFS + ERRS'!F7,IF($M$13=2,'PENG ROBINSON COEFFS + ERRS'!L7,IF($M$13=3,'PENG ROBINSON COEFFS + ERRS'!R7,IF($M$13=4,'PENG ROBINSON COEFFS + ERRS'!X7,"")))), IF($M$6 = 2, IF($M$13=1,'PATEL-TEJA COEFFS + ERRS'!F7,IF($M$13=2,'PATEL-TEJA COEFFS + ERRS'!L7,IF($M$13=3,'PATEL-TEJA COEFFS + ERRS'!R7,IF($M$13=4,'PATEL-TEJA COEFFS + ERRS'!X7,"")))), IF($M$6 = 3, IF($M$13=1,'TWU-COON-CUNNINGH COEFFS + ERRS'!F7,IF($M$13=2,'TWU-COON-CUNNINGH COEFFS + ERRS'!L7,IF($M$13=3,'TWU-COON-CUNNINGH COEFFS + ERRS'!R7,IF($M$13=4,'TWU-COON-CUNNINGH COEFFS + ERRS'!X7,"")))), IF($M$6 = 4, IF($M$13=1,'ALMAJOSE-DALIDA COEFFS + ERRS'!F7,IF($M$13=2,'ALMAJOSE-DALIDA COEFFS + ERRS'!L7,IF($M$13=3,'ALMAJOSE-DALIDA COEFFS + ERRS'!R7,IF($M$13=4,'ALMAJOSE-DALIDA COEFFS + ERRS'!X7,""))))))))</f>
        <v>0.80642885667542497</v>
      </c>
      <c r="H13" s="12">
        <f>IF($M$6=1,IF($M$13=1,'PENG ROBINSON COEFFS + ERRS'!G7,IF($M$13=2,'PENG ROBINSON COEFFS + ERRS'!M7,IF($M$13=3,'PENG ROBINSON COEFFS + ERRS'!S7,IF($M$13=4,'PENG ROBINSON COEFFS + ERRS'!Y7,"")))), IF($M$6 = 2, IF($M$13=1,'PATEL-TEJA COEFFS + ERRS'!G7,IF($M$13=2,'PATEL-TEJA COEFFS + ERRS'!M7,IF($M$13=3,'PATEL-TEJA COEFFS + ERRS'!S7,IF($M$13=4,'PATEL-TEJA COEFFS + ERRS'!Y7,"")))), IF($M$6 = 3, IF($M$13=1,'TWU-COON-CUNNINGH COEFFS + ERRS'!G7,IF($M$13=2,'TWU-COON-CUNNINGH COEFFS + ERRS'!M7,IF($M$13=3,'TWU-COON-CUNNINGH COEFFS + ERRS'!S7,IF($M$13=4,'TWU-COON-CUNNINGH COEFFS + ERRS'!Y7,"")))), IF($M$6 = 4, IF($M$13=1,'ALMAJOSE-DALIDA COEFFS + ERRS'!G7,IF($M$13=2,'ALMAJOSE-DALIDA COEFFS + ERRS'!M7,IF($M$13=3,'ALMAJOSE-DALIDA COEFFS + ERRS'!S7,IF($M$13=4,'ALMAJOSE-DALIDA COEFFS + ERRS'!Y7,""))))))))</f>
        <v>-3.9097903555458301E-2</v>
      </c>
      <c r="I13" s="10">
        <f>IF($M$6=1,IF($M$13=1,'PENG ROBINSON COEFFS + ERRS'!H7,IF($M$13=2,'PENG ROBINSON COEFFS + ERRS'!N7,IF($M$13=3,'PENG ROBINSON COEFFS + ERRS'!T7,IF($M$13=4,'PENG ROBINSON COEFFS + ERRS'!Z7,"")))), IF($M$6 = 2, IF($M$13=1,'PATEL-TEJA COEFFS + ERRS'!H7,IF($M$13=2,'PATEL-TEJA COEFFS + ERRS'!N7,IF($M$13=3,'PATEL-TEJA COEFFS + ERRS'!T7,IF($M$13=4,'PATEL-TEJA COEFFS + ERRS'!Z7,"")))), IF($M$6 = 3, IF($M$13=1,'TWU-COON-CUNNINGH COEFFS + ERRS'!H7,IF($M$13=2,'TWU-COON-CUNNINGH COEFFS + ERRS'!N7,IF($M$13=3,'TWU-COON-CUNNINGH COEFFS + ERRS'!T7,IF($M$13=4,'TWU-COON-CUNNINGH COEFFS + ERRS'!Z7,"")))), IF($M$6 = 4, IF($M$13=1,'ALMAJOSE-DALIDA COEFFS + ERRS'!H7,IF($M$13=2,'ALMAJOSE-DALIDA COEFFS + ERRS'!N7,IF($M$13=3,'ALMAJOSE-DALIDA COEFFS + ERRS'!T7,IF($M$13=4,'ALMAJOSE-DALIDA COEFFS + ERRS'!Z7,""))))))))</f>
        <v>1.20457753794128</v>
      </c>
      <c r="J13" s="10">
        <f>IF($M$6=1,IF($M$13=1,'PENG ROBINSON COEFFS + ERRS'!I7,IF($M$13=2,'PENG ROBINSON COEFFS + ERRS'!O7,IF($M$13=3,'PENG ROBINSON COEFFS + ERRS'!U7,IF($M$13=4,'PENG ROBINSON COEFFS + ERRS'!AA7,"")))), IF($M$6 = 2, IF($M$13=1,'PATEL-TEJA COEFFS + ERRS'!I7,IF($M$13=2,'PATEL-TEJA COEFFS + ERRS'!O7,IF($M$13=3,'PATEL-TEJA COEFFS + ERRS'!U7,IF($M$13=4,'PATEL-TEJA COEFFS + ERRS'!AA7,"")))), IF($M$6 = 3, IF($M$13=1,'TWU-COON-CUNNINGH COEFFS + ERRS'!I7,IF($M$13=2,'TWU-COON-CUNNINGH COEFFS + ERRS'!O7,IF($M$13=3,'TWU-COON-CUNNINGH COEFFS + ERRS'!U7,IF($M$13=4,'TWU-COON-CUNNINGH COEFFS + ERRS'!AA7,"")))), IF($M$6 = 4, IF($M$13=1,'ALMAJOSE-DALIDA COEFFS + ERRS'!I7,IF($M$13=2,'ALMAJOSE-DALIDA COEFFS + ERRS'!O7,IF($M$13=3,'ALMAJOSE-DALIDA COEFFS + ERRS'!U7,IF($M$13=4,'ALMAJOSE-DALIDA COEFFS + ERRS'!AA7,""))))))))</f>
        <v>3.5631360857659198</v>
      </c>
      <c r="K13" s="10">
        <f>IF($M$6=1,IF($M$13=1,'PENG ROBINSON COEFFS + ERRS'!J7,IF($M$13=2,'PENG ROBINSON COEFFS + ERRS'!P7,IF($M$13=3,'PENG ROBINSON COEFFS + ERRS'!V7,IF($M$13=4,'PENG ROBINSON COEFFS + ERRS'!AB7,"")))), IF($M$6 = 2, IF($M$13=1,'PATEL-TEJA COEFFS + ERRS'!J7,IF($M$13=2,'PATEL-TEJA COEFFS + ERRS'!P7,IF($M$13=3,'PATEL-TEJA COEFFS + ERRS'!V7,IF($M$13=4,'PATEL-TEJA COEFFS + ERRS'!AB7,"")))), IF($M$6 = 3, IF($M$13=1,'TWU-COON-CUNNINGH COEFFS + ERRS'!J7,IF($M$13=2,'TWU-COON-CUNNINGH COEFFS + ERRS'!P7,IF($M$13=3,'TWU-COON-CUNNINGH COEFFS + ERRS'!V7,IF($M$13=4,'TWU-COON-CUNNINGH COEFFS + ERRS'!AB7,"")))), IF($M$6 = 4, IF($M$13=1,'ALMAJOSE-DALIDA COEFFS + ERRS'!J7,IF($M$13=2,'ALMAJOSE-DALIDA COEFFS + ERRS'!P7,IF($M$13=3,'ALMAJOSE-DALIDA COEFFS + ERRS'!V7,IF($M$13=4,'ALMAJOSE-DALIDA COEFFS + ERRS'!AB7,""))))))))</f>
        <v>1.7044885505259599</v>
      </c>
      <c r="L13" s="19"/>
      <c r="M13" s="14">
        <f>IF(D4=O13,N13,IF(D4=O14,N14,IF(D4=O15,N15,IF(D4=O16,N16,""))))</f>
        <v>1</v>
      </c>
      <c r="N13" s="14">
        <v>1</v>
      </c>
      <c r="O13" s="14" t="s">
        <v>123</v>
      </c>
    </row>
    <row r="14" spans="2:15" ht="16.5" customHeight="1" x14ac:dyDescent="0.25">
      <c r="B14" s="6">
        <v>5</v>
      </c>
      <c r="C14" s="6" t="s">
        <v>6</v>
      </c>
      <c r="D14" s="7">
        <v>0.25900000000000001</v>
      </c>
      <c r="E14" s="7">
        <v>0.32650000000000001</v>
      </c>
      <c r="F14" s="12">
        <f>IF($M$6=1,IF($M$13=1,'PENG ROBINSON COEFFS + ERRS'!E8,IF($M$13=2,'PENG ROBINSON COEFFS + ERRS'!K8,IF($M$13=3,'PENG ROBINSON COEFFS + ERRS'!Q8,IF($M$13=4,'PENG ROBINSON COEFFS + ERRS'!W8,"")))), IF($M$6 = 2, IF($M$13=1,'PATEL-TEJA COEFFS + ERRS'!E8,IF($M$13=2,'PATEL-TEJA COEFFS + ERRS'!K8,IF($M$13=3,'PATEL-TEJA COEFFS + ERRS'!Q8,IF($M$13=4,'PATEL-TEJA COEFFS + ERRS'!W8,"")))), IF($M$6 = 3, IF($M$13=1,'TWU-COON-CUNNINGH COEFFS + ERRS'!E8,IF($M$13=2,'TWU-COON-CUNNINGH COEFFS + ERRS'!K8,IF($M$13=3,'TWU-COON-CUNNINGH COEFFS + ERRS'!Q8,IF($M$13=4,'TWU-COON-CUNNINGH COEFFS + ERRS'!W8,"")))), IF($M$6 = 4, IF($M$13=1,'ALMAJOSE-DALIDA COEFFS + ERRS'!E8,IF($M$13=2,'ALMAJOSE-DALIDA COEFFS + ERRS'!K8,IF($M$13=3,'ALMAJOSE-DALIDA COEFFS + ERRS'!Q8,IF($M$13=4,'ALMAJOSE-DALIDA COEFFS + ERRS'!W8,""))))))))</f>
        <v>0.35557433147034401</v>
      </c>
      <c r="G14" s="12">
        <f>IF($M$6=1,IF($M$13=1,'PENG ROBINSON COEFFS + ERRS'!F8,IF($M$13=2,'PENG ROBINSON COEFFS + ERRS'!L8,IF($M$13=3,'PENG ROBINSON COEFFS + ERRS'!R8,IF($M$13=4,'PENG ROBINSON COEFFS + ERRS'!X8,"")))), IF($M$6 = 2, IF($M$13=1,'PATEL-TEJA COEFFS + ERRS'!F8,IF($M$13=2,'PATEL-TEJA COEFFS + ERRS'!L8,IF($M$13=3,'PATEL-TEJA COEFFS + ERRS'!R8,IF($M$13=4,'PATEL-TEJA COEFFS + ERRS'!X8,"")))), IF($M$6 = 3, IF($M$13=1,'TWU-COON-CUNNINGH COEFFS + ERRS'!F8,IF($M$13=2,'TWU-COON-CUNNINGH COEFFS + ERRS'!L8,IF($M$13=3,'TWU-COON-CUNNINGH COEFFS + ERRS'!R8,IF($M$13=4,'TWU-COON-CUNNINGH COEFFS + ERRS'!X8,"")))), IF($M$6 = 4, IF($M$13=1,'ALMAJOSE-DALIDA COEFFS + ERRS'!F8,IF($M$13=2,'ALMAJOSE-DALIDA COEFFS + ERRS'!L8,IF($M$13=3,'ALMAJOSE-DALIDA COEFFS + ERRS'!R8,IF($M$13=4,'ALMAJOSE-DALIDA COEFFS + ERRS'!X8,""))))))))</f>
        <v>1.6957910468667701</v>
      </c>
      <c r="H14" s="12">
        <f>IF($M$6=1,IF($M$13=1,'PENG ROBINSON COEFFS + ERRS'!G8,IF($M$13=2,'PENG ROBINSON COEFFS + ERRS'!M8,IF($M$13=3,'PENG ROBINSON COEFFS + ERRS'!S8,IF($M$13=4,'PENG ROBINSON COEFFS + ERRS'!Y8,"")))), IF($M$6 = 2, IF($M$13=1,'PATEL-TEJA COEFFS + ERRS'!G8,IF($M$13=2,'PATEL-TEJA COEFFS + ERRS'!M8,IF($M$13=3,'PATEL-TEJA COEFFS + ERRS'!S8,IF($M$13=4,'PATEL-TEJA COEFFS + ERRS'!Y8,"")))), IF($M$6 = 3, IF($M$13=1,'TWU-COON-CUNNINGH COEFFS + ERRS'!G8,IF($M$13=2,'TWU-COON-CUNNINGH COEFFS + ERRS'!M8,IF($M$13=3,'TWU-COON-CUNNINGH COEFFS + ERRS'!S8,IF($M$13=4,'TWU-COON-CUNNINGH COEFFS + ERRS'!Y8,"")))), IF($M$6 = 4, IF($M$13=1,'ALMAJOSE-DALIDA COEFFS + ERRS'!G8,IF($M$13=2,'ALMAJOSE-DALIDA COEFFS + ERRS'!M8,IF($M$13=3,'ALMAJOSE-DALIDA COEFFS + ERRS'!S8,IF($M$13=4,'ALMAJOSE-DALIDA COEFFS + ERRS'!Y8,""))))))))</f>
        <v>-0.319838474484471</v>
      </c>
      <c r="I14" s="10">
        <f>IF($M$6=1,IF($M$13=1,'PENG ROBINSON COEFFS + ERRS'!H8,IF($M$13=2,'PENG ROBINSON COEFFS + ERRS'!N8,IF($M$13=3,'PENG ROBINSON COEFFS + ERRS'!T8,IF($M$13=4,'PENG ROBINSON COEFFS + ERRS'!Z8,"")))), IF($M$6 = 2, IF($M$13=1,'PATEL-TEJA COEFFS + ERRS'!H8,IF($M$13=2,'PATEL-TEJA COEFFS + ERRS'!N8,IF($M$13=3,'PATEL-TEJA COEFFS + ERRS'!T8,IF($M$13=4,'PATEL-TEJA COEFFS + ERRS'!Z8,"")))), IF($M$6 = 3, IF($M$13=1,'TWU-COON-CUNNINGH COEFFS + ERRS'!H8,IF($M$13=2,'TWU-COON-CUNNINGH COEFFS + ERRS'!N8,IF($M$13=3,'TWU-COON-CUNNINGH COEFFS + ERRS'!T8,IF($M$13=4,'TWU-COON-CUNNINGH COEFFS + ERRS'!Z8,"")))), IF($M$6 = 4, IF($M$13=1,'ALMAJOSE-DALIDA COEFFS + ERRS'!H8,IF($M$13=2,'ALMAJOSE-DALIDA COEFFS + ERRS'!N8,IF($M$13=3,'ALMAJOSE-DALIDA COEFFS + ERRS'!T8,IF($M$13=4,'ALMAJOSE-DALIDA COEFFS + ERRS'!Z8,""))))))))</f>
        <v>0.30424020689160303</v>
      </c>
      <c r="J14" s="10">
        <f>IF($M$6=1,IF($M$13=1,'PENG ROBINSON COEFFS + ERRS'!I8,IF($M$13=2,'PENG ROBINSON COEFFS + ERRS'!O8,IF($M$13=3,'PENG ROBINSON COEFFS + ERRS'!U8,IF($M$13=4,'PENG ROBINSON COEFFS + ERRS'!AA8,"")))), IF($M$6 = 2, IF($M$13=1,'PATEL-TEJA COEFFS + ERRS'!I8,IF($M$13=2,'PATEL-TEJA COEFFS + ERRS'!O8,IF($M$13=3,'PATEL-TEJA COEFFS + ERRS'!U8,IF($M$13=4,'PATEL-TEJA COEFFS + ERRS'!AA8,"")))), IF($M$6 = 3, IF($M$13=1,'TWU-COON-CUNNINGH COEFFS + ERRS'!I8,IF($M$13=2,'TWU-COON-CUNNINGH COEFFS + ERRS'!O8,IF($M$13=3,'TWU-COON-CUNNINGH COEFFS + ERRS'!U8,IF($M$13=4,'TWU-COON-CUNNINGH COEFFS + ERRS'!AA8,"")))), IF($M$6 = 4, IF($M$13=1,'ALMAJOSE-DALIDA COEFFS + ERRS'!I8,IF($M$13=2,'ALMAJOSE-DALIDA COEFFS + ERRS'!O8,IF($M$13=3,'ALMAJOSE-DALIDA COEFFS + ERRS'!U8,IF($M$13=4,'ALMAJOSE-DALIDA COEFFS + ERRS'!AA8,""))))))))</f>
        <v>4.5211738780527</v>
      </c>
      <c r="K14" s="10">
        <f>IF($M$6=1,IF($M$13=1,'PENG ROBINSON COEFFS + ERRS'!J8,IF($M$13=2,'PENG ROBINSON COEFFS + ERRS'!P8,IF($M$13=3,'PENG ROBINSON COEFFS + ERRS'!V8,IF($M$13=4,'PENG ROBINSON COEFFS + ERRS'!AB8,"")))), IF($M$6 = 2, IF($M$13=1,'PATEL-TEJA COEFFS + ERRS'!J8,IF($M$13=2,'PATEL-TEJA COEFFS + ERRS'!P8,IF($M$13=3,'PATEL-TEJA COEFFS + ERRS'!V8,IF($M$13=4,'PATEL-TEJA COEFFS + ERRS'!AB8,"")))), IF($M$6 = 3, IF($M$13=1,'TWU-COON-CUNNINGH COEFFS + ERRS'!J8,IF($M$13=2,'TWU-COON-CUNNINGH COEFFS + ERRS'!P8,IF($M$13=3,'TWU-COON-CUNNINGH COEFFS + ERRS'!V8,IF($M$13=4,'TWU-COON-CUNNINGH COEFFS + ERRS'!AB8,"")))), IF($M$6 = 4, IF($M$13=1,'ALMAJOSE-DALIDA COEFFS + ERRS'!J8,IF($M$13=2,'ALMAJOSE-DALIDA COEFFS + ERRS'!P8,IF($M$13=3,'ALMAJOSE-DALIDA COEFFS + ERRS'!V8,IF($M$13=4,'ALMAJOSE-DALIDA COEFFS + ERRS'!AB8,""))))))))</f>
        <v>1.50984158075647</v>
      </c>
      <c r="L14" s="19"/>
      <c r="N14" s="14">
        <v>2</v>
      </c>
      <c r="O14" s="14" t="s">
        <v>122</v>
      </c>
    </row>
    <row r="15" spans="2:15" ht="16.5" customHeight="1" x14ac:dyDescent="0.25">
      <c r="B15" s="6">
        <v>6</v>
      </c>
      <c r="C15" s="6" t="s">
        <v>7</v>
      </c>
      <c r="D15" s="7">
        <v>0.25900000000000001</v>
      </c>
      <c r="E15" s="7">
        <v>0.32179999999999997</v>
      </c>
      <c r="F15" s="12">
        <f>IF($M$6=1,IF($M$13=1,'PENG ROBINSON COEFFS + ERRS'!E9,IF($M$13=2,'PENG ROBINSON COEFFS + ERRS'!K9,IF($M$13=3,'PENG ROBINSON COEFFS + ERRS'!Q9,IF($M$13=4,'PENG ROBINSON COEFFS + ERRS'!W9,"")))), IF($M$6 = 2, IF($M$13=1,'PATEL-TEJA COEFFS + ERRS'!E9,IF($M$13=2,'PATEL-TEJA COEFFS + ERRS'!K9,IF($M$13=3,'PATEL-TEJA COEFFS + ERRS'!Q9,IF($M$13=4,'PATEL-TEJA COEFFS + ERRS'!W9,"")))), IF($M$6 = 3, IF($M$13=1,'TWU-COON-CUNNINGH COEFFS + ERRS'!E9,IF($M$13=2,'TWU-COON-CUNNINGH COEFFS + ERRS'!K9,IF($M$13=3,'TWU-COON-CUNNINGH COEFFS + ERRS'!Q9,IF($M$13=4,'TWU-COON-CUNNINGH COEFFS + ERRS'!W9,"")))), IF($M$6 = 4, IF($M$13=1,'ALMAJOSE-DALIDA COEFFS + ERRS'!E9,IF($M$13=2,'ALMAJOSE-DALIDA COEFFS + ERRS'!K9,IF($M$13=3,'ALMAJOSE-DALIDA COEFFS + ERRS'!Q9,IF($M$13=4,'ALMAJOSE-DALIDA COEFFS + ERRS'!W9,""))))))))</f>
        <v>0.16709064373614901</v>
      </c>
      <c r="G15" s="12">
        <f>IF($M$6=1,IF($M$13=1,'PENG ROBINSON COEFFS + ERRS'!F9,IF($M$13=2,'PENG ROBINSON COEFFS + ERRS'!L9,IF($M$13=3,'PENG ROBINSON COEFFS + ERRS'!R9,IF($M$13=4,'PENG ROBINSON COEFFS + ERRS'!X9,"")))), IF($M$6 = 2, IF($M$13=1,'PATEL-TEJA COEFFS + ERRS'!F9,IF($M$13=2,'PATEL-TEJA COEFFS + ERRS'!L9,IF($M$13=3,'PATEL-TEJA COEFFS + ERRS'!R9,IF($M$13=4,'PATEL-TEJA COEFFS + ERRS'!X9,"")))), IF($M$6 = 3, IF($M$13=1,'TWU-COON-CUNNINGH COEFFS + ERRS'!F9,IF($M$13=2,'TWU-COON-CUNNINGH COEFFS + ERRS'!L9,IF($M$13=3,'TWU-COON-CUNNINGH COEFFS + ERRS'!R9,IF($M$13=4,'TWU-COON-CUNNINGH COEFFS + ERRS'!X9,"")))), IF($M$6 = 4, IF($M$13=1,'ALMAJOSE-DALIDA COEFFS + ERRS'!F9,IF($M$13=2,'ALMAJOSE-DALIDA COEFFS + ERRS'!L9,IF($M$13=3,'ALMAJOSE-DALIDA COEFFS + ERRS'!R9,IF($M$13=4,'ALMAJOSE-DALIDA COEFFS + ERRS'!X9,""))))))))</f>
        <v>3.0383133066770598</v>
      </c>
      <c r="H15" s="12">
        <f>IF($M$6=1,IF($M$13=1,'PENG ROBINSON COEFFS + ERRS'!G9,IF($M$13=2,'PENG ROBINSON COEFFS + ERRS'!M9,IF($M$13=3,'PENG ROBINSON COEFFS + ERRS'!S9,IF($M$13=4,'PENG ROBINSON COEFFS + ERRS'!Y9,"")))), IF($M$6 = 2, IF($M$13=1,'PATEL-TEJA COEFFS + ERRS'!G9,IF($M$13=2,'PATEL-TEJA COEFFS + ERRS'!M9,IF($M$13=3,'PATEL-TEJA COEFFS + ERRS'!S9,IF($M$13=4,'PATEL-TEJA COEFFS + ERRS'!Y9,"")))), IF($M$6 = 3, IF($M$13=1,'TWU-COON-CUNNINGH COEFFS + ERRS'!G9,IF($M$13=2,'TWU-COON-CUNNINGH COEFFS + ERRS'!M9,IF($M$13=3,'TWU-COON-CUNNINGH COEFFS + ERRS'!S9,IF($M$13=4,'TWU-COON-CUNNINGH COEFFS + ERRS'!Y9,"")))), IF($M$6 = 4, IF($M$13=1,'ALMAJOSE-DALIDA COEFFS + ERRS'!G9,IF($M$13=2,'ALMAJOSE-DALIDA COEFFS + ERRS'!M9,IF($M$13=3,'ALMAJOSE-DALIDA COEFFS + ERRS'!S9,IF($M$13=4,'ALMAJOSE-DALIDA COEFFS + ERRS'!Y9,""))))))))</f>
        <v>-0.45725834241742902</v>
      </c>
      <c r="I15" s="10">
        <f>IF($M$6=1,IF($M$13=1,'PENG ROBINSON COEFFS + ERRS'!H9,IF($M$13=2,'PENG ROBINSON COEFFS + ERRS'!N9,IF($M$13=3,'PENG ROBINSON COEFFS + ERRS'!T9,IF($M$13=4,'PENG ROBINSON COEFFS + ERRS'!Z9,"")))), IF($M$6 = 2, IF($M$13=1,'PATEL-TEJA COEFFS + ERRS'!H9,IF($M$13=2,'PATEL-TEJA COEFFS + ERRS'!N9,IF($M$13=3,'PATEL-TEJA COEFFS + ERRS'!T9,IF($M$13=4,'PATEL-TEJA COEFFS + ERRS'!Z9,"")))), IF($M$6 = 3, IF($M$13=1,'TWU-COON-CUNNINGH COEFFS + ERRS'!H9,IF($M$13=2,'TWU-COON-CUNNINGH COEFFS + ERRS'!N9,IF($M$13=3,'TWU-COON-CUNNINGH COEFFS + ERRS'!T9,IF($M$13=4,'TWU-COON-CUNNINGH COEFFS + ERRS'!Z9,"")))), IF($M$6 = 4, IF($M$13=1,'ALMAJOSE-DALIDA COEFFS + ERRS'!H9,IF($M$13=2,'ALMAJOSE-DALIDA COEFFS + ERRS'!N9,IF($M$13=3,'ALMAJOSE-DALIDA COEFFS + ERRS'!T9,IF($M$13=4,'ALMAJOSE-DALIDA COEFFS + ERRS'!Z9,""))))))))</f>
        <v>0.45627293800015001</v>
      </c>
      <c r="J15" s="10">
        <f>IF($M$6=1,IF($M$13=1,'PENG ROBINSON COEFFS + ERRS'!I9,IF($M$13=2,'PENG ROBINSON COEFFS + ERRS'!O9,IF($M$13=3,'PENG ROBINSON COEFFS + ERRS'!U9,IF($M$13=4,'PENG ROBINSON COEFFS + ERRS'!AA9,"")))), IF($M$6 = 2, IF($M$13=1,'PATEL-TEJA COEFFS + ERRS'!I9,IF($M$13=2,'PATEL-TEJA COEFFS + ERRS'!O9,IF($M$13=3,'PATEL-TEJA COEFFS + ERRS'!U9,IF($M$13=4,'PATEL-TEJA COEFFS + ERRS'!AA9,"")))), IF($M$6 = 3, IF($M$13=1,'TWU-COON-CUNNINGH COEFFS + ERRS'!I9,IF($M$13=2,'TWU-COON-CUNNINGH COEFFS + ERRS'!O9,IF($M$13=3,'TWU-COON-CUNNINGH COEFFS + ERRS'!U9,IF($M$13=4,'TWU-COON-CUNNINGH COEFFS + ERRS'!AA9,"")))), IF($M$6 = 4, IF($M$13=1,'ALMAJOSE-DALIDA COEFFS + ERRS'!I9,IF($M$13=2,'ALMAJOSE-DALIDA COEFFS + ERRS'!O9,IF($M$13=3,'ALMAJOSE-DALIDA COEFFS + ERRS'!U9,IF($M$13=4,'ALMAJOSE-DALIDA COEFFS + ERRS'!AA9,""))))))))</f>
        <v>4.8132622598650201</v>
      </c>
      <c r="K15" s="10">
        <f>IF($M$6=1,IF($M$13=1,'PENG ROBINSON COEFFS + ERRS'!J9,IF($M$13=2,'PENG ROBINSON COEFFS + ERRS'!P9,IF($M$13=3,'PENG ROBINSON COEFFS + ERRS'!V9,IF($M$13=4,'PENG ROBINSON COEFFS + ERRS'!AB9,"")))), IF($M$6 = 2, IF($M$13=1,'PATEL-TEJA COEFFS + ERRS'!J9,IF($M$13=2,'PATEL-TEJA COEFFS + ERRS'!P9,IF($M$13=3,'PATEL-TEJA COEFFS + ERRS'!V9,IF($M$13=4,'PATEL-TEJA COEFFS + ERRS'!AB9,"")))), IF($M$6 = 3, IF($M$13=1,'TWU-COON-CUNNINGH COEFFS + ERRS'!J9,IF($M$13=2,'TWU-COON-CUNNINGH COEFFS + ERRS'!P9,IF($M$13=3,'TWU-COON-CUNNINGH COEFFS + ERRS'!V9,IF($M$13=4,'TWU-COON-CUNNINGH COEFFS + ERRS'!AB9,"")))), IF($M$6 = 4, IF($M$13=1,'ALMAJOSE-DALIDA COEFFS + ERRS'!J9,IF($M$13=2,'ALMAJOSE-DALIDA COEFFS + ERRS'!P9,IF($M$13=3,'ALMAJOSE-DALIDA COEFFS + ERRS'!V9,IF($M$13=4,'ALMAJOSE-DALIDA COEFFS + ERRS'!AB9,""))))))))</f>
        <v>1.4556165732814901</v>
      </c>
      <c r="L15" s="19"/>
      <c r="N15" s="14">
        <v>3</v>
      </c>
      <c r="O15" s="14" t="s">
        <v>124</v>
      </c>
    </row>
    <row r="16" spans="2:15" ht="16.5" customHeight="1" x14ac:dyDescent="0.25">
      <c r="B16" s="6">
        <v>7</v>
      </c>
      <c r="C16" s="6" t="s">
        <v>8</v>
      </c>
      <c r="D16" s="7">
        <v>0.222</v>
      </c>
      <c r="E16" s="7">
        <v>0.56579999999999997</v>
      </c>
      <c r="F16" s="12">
        <f>IF($M$6=1,IF($M$13=1,'PENG ROBINSON COEFFS + ERRS'!E10,IF($M$13=2,'PENG ROBINSON COEFFS + ERRS'!K10,IF($M$13=3,'PENG ROBINSON COEFFS + ERRS'!Q10,IF($M$13=4,'PENG ROBINSON COEFFS + ERRS'!W10,"")))), IF($M$6 = 2, IF($M$13=1,'PATEL-TEJA COEFFS + ERRS'!E10,IF($M$13=2,'PATEL-TEJA COEFFS + ERRS'!K10,IF($M$13=3,'PATEL-TEJA COEFFS + ERRS'!Q10,IF($M$13=4,'PATEL-TEJA COEFFS + ERRS'!W10,"")))), IF($M$6 = 3, IF($M$13=1,'TWU-COON-CUNNINGH COEFFS + ERRS'!E10,IF($M$13=2,'TWU-COON-CUNNINGH COEFFS + ERRS'!K10,IF($M$13=3,'TWU-COON-CUNNINGH COEFFS + ERRS'!Q10,IF($M$13=4,'TWU-COON-CUNNINGH COEFFS + ERRS'!W10,"")))), IF($M$6 = 4, IF($M$13=1,'ALMAJOSE-DALIDA COEFFS + ERRS'!E10,IF($M$13=2,'ALMAJOSE-DALIDA COEFFS + ERRS'!K10,IF($M$13=3,'ALMAJOSE-DALIDA COEFFS + ERRS'!Q10,IF($M$13=4,'ALMAJOSE-DALIDA COEFFS + ERRS'!W10,""))))))))</f>
        <v>0.56197951234113697</v>
      </c>
      <c r="G16" s="12">
        <f>IF($M$6=1,IF($M$13=1,'PENG ROBINSON COEFFS + ERRS'!F10,IF($M$13=2,'PENG ROBINSON COEFFS + ERRS'!L10,IF($M$13=3,'PENG ROBINSON COEFFS + ERRS'!R10,IF($M$13=4,'PENG ROBINSON COEFFS + ERRS'!X10,"")))), IF($M$6 = 2, IF($M$13=1,'PATEL-TEJA COEFFS + ERRS'!F10,IF($M$13=2,'PATEL-TEJA COEFFS + ERRS'!L10,IF($M$13=3,'PATEL-TEJA COEFFS + ERRS'!R10,IF($M$13=4,'PATEL-TEJA COEFFS + ERRS'!X10,"")))), IF($M$6 = 3, IF($M$13=1,'TWU-COON-CUNNINGH COEFFS + ERRS'!F10,IF($M$13=2,'TWU-COON-CUNNINGH COEFFS + ERRS'!L10,IF($M$13=3,'TWU-COON-CUNNINGH COEFFS + ERRS'!R10,IF($M$13=4,'TWU-COON-CUNNINGH COEFFS + ERRS'!X10,"")))), IF($M$6 = 4, IF($M$13=1,'ALMAJOSE-DALIDA COEFFS + ERRS'!F10,IF($M$13=2,'ALMAJOSE-DALIDA COEFFS + ERRS'!L10,IF($M$13=3,'ALMAJOSE-DALIDA COEFFS + ERRS'!R10,IF($M$13=4,'ALMAJOSE-DALIDA COEFFS + ERRS'!X10,""))))))))</f>
        <v>1.6959938377919801</v>
      </c>
      <c r="H16" s="12">
        <f>IF($M$6=1,IF($M$13=1,'PENG ROBINSON COEFFS + ERRS'!G10,IF($M$13=2,'PENG ROBINSON COEFFS + ERRS'!M10,IF($M$13=3,'PENG ROBINSON COEFFS + ERRS'!S10,IF($M$13=4,'PENG ROBINSON COEFFS + ERRS'!Y10,"")))), IF($M$6 = 2, IF($M$13=1,'PATEL-TEJA COEFFS + ERRS'!G10,IF($M$13=2,'PATEL-TEJA COEFFS + ERRS'!M10,IF($M$13=3,'PATEL-TEJA COEFFS + ERRS'!S10,IF($M$13=4,'PATEL-TEJA COEFFS + ERRS'!Y10,"")))), IF($M$6 = 3, IF($M$13=1,'TWU-COON-CUNNINGH COEFFS + ERRS'!G10,IF($M$13=2,'TWU-COON-CUNNINGH COEFFS + ERRS'!M10,IF($M$13=3,'TWU-COON-CUNNINGH COEFFS + ERRS'!S10,IF($M$13=4,'TWU-COON-CUNNINGH COEFFS + ERRS'!Y10,"")))), IF($M$6 = 4, IF($M$13=1,'ALMAJOSE-DALIDA COEFFS + ERRS'!G10,IF($M$13=2,'ALMAJOSE-DALIDA COEFFS + ERRS'!M10,IF($M$13=3,'ALMAJOSE-DALIDA COEFFS + ERRS'!S10,IF($M$13=4,'ALMAJOSE-DALIDA COEFFS + ERRS'!Y10,""))))))))</f>
        <v>-0.230423971440608</v>
      </c>
      <c r="I16" s="10">
        <f>IF($M$6=1,IF($M$13=1,'PENG ROBINSON COEFFS + ERRS'!H10,IF($M$13=2,'PENG ROBINSON COEFFS + ERRS'!N10,IF($M$13=3,'PENG ROBINSON COEFFS + ERRS'!T10,IF($M$13=4,'PENG ROBINSON COEFFS + ERRS'!Z10,"")))), IF($M$6 = 2, IF($M$13=1,'PATEL-TEJA COEFFS + ERRS'!H10,IF($M$13=2,'PATEL-TEJA COEFFS + ERRS'!N10,IF($M$13=3,'PATEL-TEJA COEFFS + ERRS'!T10,IF($M$13=4,'PATEL-TEJA COEFFS + ERRS'!Z10,"")))), IF($M$6 = 3, IF($M$13=1,'TWU-COON-CUNNINGH COEFFS + ERRS'!H10,IF($M$13=2,'TWU-COON-CUNNINGH COEFFS + ERRS'!N10,IF($M$13=3,'TWU-COON-CUNNINGH COEFFS + ERRS'!T10,IF($M$13=4,'TWU-COON-CUNNINGH COEFFS + ERRS'!Z10,"")))), IF($M$6 = 4, IF($M$13=1,'ALMAJOSE-DALIDA COEFFS + ERRS'!H10,IF($M$13=2,'ALMAJOSE-DALIDA COEFFS + ERRS'!N10,IF($M$13=3,'ALMAJOSE-DALIDA COEFFS + ERRS'!T10,IF($M$13=4,'ALMAJOSE-DALIDA COEFFS + ERRS'!Z10,""))))))))</f>
        <v>0.85727605930089401</v>
      </c>
      <c r="J16" s="10">
        <f>IF($M$6=1,IF($M$13=1,'PENG ROBINSON COEFFS + ERRS'!I10,IF($M$13=2,'PENG ROBINSON COEFFS + ERRS'!O10,IF($M$13=3,'PENG ROBINSON COEFFS + ERRS'!U10,IF($M$13=4,'PENG ROBINSON COEFFS + ERRS'!AA10,"")))), IF($M$6 = 2, IF($M$13=1,'PATEL-TEJA COEFFS + ERRS'!I10,IF($M$13=2,'PATEL-TEJA COEFFS + ERRS'!O10,IF($M$13=3,'PATEL-TEJA COEFFS + ERRS'!U10,IF($M$13=4,'PATEL-TEJA COEFFS + ERRS'!AA10,"")))), IF($M$6 = 3, IF($M$13=1,'TWU-COON-CUNNINGH COEFFS + ERRS'!I10,IF($M$13=2,'TWU-COON-CUNNINGH COEFFS + ERRS'!O10,IF($M$13=3,'TWU-COON-CUNNINGH COEFFS + ERRS'!U10,IF($M$13=4,'TWU-COON-CUNNINGH COEFFS + ERRS'!AA10,"")))), IF($M$6 = 4, IF($M$13=1,'ALMAJOSE-DALIDA COEFFS + ERRS'!I10,IF($M$13=2,'ALMAJOSE-DALIDA COEFFS + ERRS'!O10,IF($M$13=3,'ALMAJOSE-DALIDA COEFFS + ERRS'!U10,IF($M$13=4,'ALMAJOSE-DALIDA COEFFS + ERRS'!AA10,""))))))))</f>
        <v>5.1039582787382898</v>
      </c>
      <c r="K16" s="10">
        <f>IF($M$6=1,IF($M$13=1,'PENG ROBINSON COEFFS + ERRS'!J10,IF($M$13=2,'PENG ROBINSON COEFFS + ERRS'!P10,IF($M$13=3,'PENG ROBINSON COEFFS + ERRS'!V10,IF($M$13=4,'PENG ROBINSON COEFFS + ERRS'!AB10,"")))), IF($M$6 = 2, IF($M$13=1,'PATEL-TEJA COEFFS + ERRS'!J10,IF($M$13=2,'PATEL-TEJA COEFFS + ERRS'!P10,IF($M$13=3,'PATEL-TEJA COEFFS + ERRS'!V10,IF($M$13=4,'PATEL-TEJA COEFFS + ERRS'!AB10,"")))), IF($M$6 = 3, IF($M$13=1,'TWU-COON-CUNNINGH COEFFS + ERRS'!J10,IF($M$13=2,'TWU-COON-CUNNINGH COEFFS + ERRS'!P10,IF($M$13=3,'TWU-COON-CUNNINGH COEFFS + ERRS'!V10,IF($M$13=4,'TWU-COON-CUNNINGH COEFFS + ERRS'!AB10,"")))), IF($M$6 = 4, IF($M$13=1,'ALMAJOSE-DALIDA COEFFS + ERRS'!J10,IF($M$13=2,'ALMAJOSE-DALIDA COEFFS + ERRS'!P10,IF($M$13=3,'ALMAJOSE-DALIDA COEFFS + ERRS'!V10,IF($M$13=4,'ALMAJOSE-DALIDA COEFFS + ERRS'!AB10,""))))))))</f>
        <v>3.43358663396709</v>
      </c>
      <c r="L16" s="19"/>
      <c r="N16" s="14">
        <v>4</v>
      </c>
      <c r="O16" s="14" t="s">
        <v>125</v>
      </c>
    </row>
    <row r="17" spans="2:15" ht="16.5" customHeight="1" x14ac:dyDescent="0.25">
      <c r="B17" s="6">
        <v>8</v>
      </c>
      <c r="C17" s="6" t="s">
        <v>9</v>
      </c>
      <c r="D17" s="7">
        <v>0.24099999999999999</v>
      </c>
      <c r="E17" s="7">
        <v>0.64359999999999995</v>
      </c>
      <c r="F17" s="12">
        <f>IF($M$6=1,IF($M$13=1,'PENG ROBINSON COEFFS + ERRS'!E11,IF($M$13=2,'PENG ROBINSON COEFFS + ERRS'!K11,IF($M$13=3,'PENG ROBINSON COEFFS + ERRS'!Q11,IF($M$13=4,'PENG ROBINSON COEFFS + ERRS'!W11,"")))), IF($M$6 = 2, IF($M$13=1,'PATEL-TEJA COEFFS + ERRS'!E11,IF($M$13=2,'PATEL-TEJA COEFFS + ERRS'!K11,IF($M$13=3,'PATEL-TEJA COEFFS + ERRS'!Q11,IF($M$13=4,'PATEL-TEJA COEFFS + ERRS'!W11,"")))), IF($M$6 = 3, IF($M$13=1,'TWU-COON-CUNNINGH COEFFS + ERRS'!E11,IF($M$13=2,'TWU-COON-CUNNINGH COEFFS + ERRS'!K11,IF($M$13=3,'TWU-COON-CUNNINGH COEFFS + ERRS'!Q11,IF($M$13=4,'TWU-COON-CUNNINGH COEFFS + ERRS'!W11,"")))), IF($M$6 = 4, IF($M$13=1,'ALMAJOSE-DALIDA COEFFS + ERRS'!E11,IF($M$13=2,'ALMAJOSE-DALIDA COEFFS + ERRS'!K11,IF($M$13=3,'ALMAJOSE-DALIDA COEFFS + ERRS'!Q11,IF($M$13=4,'ALMAJOSE-DALIDA COEFFS + ERRS'!W11,""))))))))</f>
        <v>0.82626865574656905</v>
      </c>
      <c r="G17" s="12">
        <f>IF($M$6=1,IF($M$13=1,'PENG ROBINSON COEFFS + ERRS'!F11,IF($M$13=2,'PENG ROBINSON COEFFS + ERRS'!L11,IF($M$13=3,'PENG ROBINSON COEFFS + ERRS'!R11,IF($M$13=4,'PENG ROBINSON COEFFS + ERRS'!X11,"")))), IF($M$6 = 2, IF($M$13=1,'PATEL-TEJA COEFFS + ERRS'!F11,IF($M$13=2,'PATEL-TEJA COEFFS + ERRS'!L11,IF($M$13=3,'PATEL-TEJA COEFFS + ERRS'!R11,IF($M$13=4,'PATEL-TEJA COEFFS + ERRS'!X11,"")))), IF($M$6 = 3, IF($M$13=1,'TWU-COON-CUNNINGH COEFFS + ERRS'!F11,IF($M$13=2,'TWU-COON-CUNNINGH COEFFS + ERRS'!L11,IF($M$13=3,'TWU-COON-CUNNINGH COEFFS + ERRS'!R11,IF($M$13=4,'TWU-COON-CUNNINGH COEFFS + ERRS'!X11,"")))), IF($M$6 = 4, IF($M$13=1,'ALMAJOSE-DALIDA COEFFS + ERRS'!F11,IF($M$13=2,'ALMAJOSE-DALIDA COEFFS + ERRS'!L11,IF($M$13=3,'ALMAJOSE-DALIDA COEFFS + ERRS'!R11,IF($M$13=4,'ALMAJOSE-DALIDA COEFFS + ERRS'!X11,""))))))))</f>
        <v>1.4341696135105899</v>
      </c>
      <c r="H17" s="12">
        <f>IF($M$6=1,IF($M$13=1,'PENG ROBINSON COEFFS + ERRS'!G11,IF($M$13=2,'PENG ROBINSON COEFFS + ERRS'!M11,IF($M$13=3,'PENG ROBINSON COEFFS + ERRS'!S11,IF($M$13=4,'PENG ROBINSON COEFFS + ERRS'!Y11,"")))), IF($M$6 = 2, IF($M$13=1,'PATEL-TEJA COEFFS + ERRS'!G11,IF($M$13=2,'PATEL-TEJA COEFFS + ERRS'!M11,IF($M$13=3,'PATEL-TEJA COEFFS + ERRS'!S11,IF($M$13=4,'PATEL-TEJA COEFFS + ERRS'!Y11,"")))), IF($M$6 = 3, IF($M$13=1,'TWU-COON-CUNNINGH COEFFS + ERRS'!G11,IF($M$13=2,'TWU-COON-CUNNINGH COEFFS + ERRS'!M11,IF($M$13=3,'TWU-COON-CUNNINGH COEFFS + ERRS'!S11,IF($M$13=4,'TWU-COON-CUNNINGH COEFFS + ERRS'!Y11,"")))), IF($M$6 = 4, IF($M$13=1,'ALMAJOSE-DALIDA COEFFS + ERRS'!G11,IF($M$13=2,'ALMAJOSE-DALIDA COEFFS + ERRS'!M11,IF($M$13=3,'ALMAJOSE-DALIDA COEFFS + ERRS'!S11,IF($M$13=4,'ALMAJOSE-DALIDA COEFFS + ERRS'!Y11,""))))))))</f>
        <v>-0.16219268873544099</v>
      </c>
      <c r="I17" s="10">
        <f>IF($M$6=1,IF($M$13=1,'PENG ROBINSON COEFFS + ERRS'!H11,IF($M$13=2,'PENG ROBINSON COEFFS + ERRS'!N11,IF($M$13=3,'PENG ROBINSON COEFFS + ERRS'!T11,IF($M$13=4,'PENG ROBINSON COEFFS + ERRS'!Z11,"")))), IF($M$6 = 2, IF($M$13=1,'PATEL-TEJA COEFFS + ERRS'!H11,IF($M$13=2,'PATEL-TEJA COEFFS + ERRS'!N11,IF($M$13=3,'PATEL-TEJA COEFFS + ERRS'!T11,IF($M$13=4,'PATEL-TEJA COEFFS + ERRS'!Z11,"")))), IF($M$6 = 3, IF($M$13=1,'TWU-COON-CUNNINGH COEFFS + ERRS'!H11,IF($M$13=2,'TWU-COON-CUNNINGH COEFFS + ERRS'!N11,IF($M$13=3,'TWU-COON-CUNNINGH COEFFS + ERRS'!T11,IF($M$13=4,'TWU-COON-CUNNINGH COEFFS + ERRS'!Z11,"")))), IF($M$6 = 4, IF($M$13=1,'ALMAJOSE-DALIDA COEFFS + ERRS'!H11,IF($M$13=2,'ALMAJOSE-DALIDA COEFFS + ERRS'!N11,IF($M$13=3,'ALMAJOSE-DALIDA COEFFS + ERRS'!T11,IF($M$13=4,'ALMAJOSE-DALIDA COEFFS + ERRS'!Z11,""))))))))</f>
        <v>1.1444087721199001</v>
      </c>
      <c r="J17" s="10">
        <f>IF($M$6=1,IF($M$13=1,'PENG ROBINSON COEFFS + ERRS'!I11,IF($M$13=2,'PENG ROBINSON COEFFS + ERRS'!O11,IF($M$13=3,'PENG ROBINSON COEFFS + ERRS'!U11,IF($M$13=4,'PENG ROBINSON COEFFS + ERRS'!AA11,"")))), IF($M$6 = 2, IF($M$13=1,'PATEL-TEJA COEFFS + ERRS'!I11,IF($M$13=2,'PATEL-TEJA COEFFS + ERRS'!O11,IF($M$13=3,'PATEL-TEJA COEFFS + ERRS'!U11,IF($M$13=4,'PATEL-TEJA COEFFS + ERRS'!AA11,"")))), IF($M$6 = 3, IF($M$13=1,'TWU-COON-CUNNINGH COEFFS + ERRS'!I11,IF($M$13=2,'TWU-COON-CUNNINGH COEFFS + ERRS'!O11,IF($M$13=3,'TWU-COON-CUNNINGH COEFFS + ERRS'!U11,IF($M$13=4,'TWU-COON-CUNNINGH COEFFS + ERRS'!AA11,"")))), IF($M$6 = 4, IF($M$13=1,'ALMAJOSE-DALIDA COEFFS + ERRS'!I11,IF($M$13=2,'ALMAJOSE-DALIDA COEFFS + ERRS'!O11,IF($M$13=3,'ALMAJOSE-DALIDA COEFFS + ERRS'!U11,IF($M$13=4,'ALMAJOSE-DALIDA COEFFS + ERRS'!AA11,""))))))))</f>
        <v>5.9571672383217802</v>
      </c>
      <c r="K17" s="10">
        <f>IF($M$6=1,IF($M$13=1,'PENG ROBINSON COEFFS + ERRS'!J11,IF($M$13=2,'PENG ROBINSON COEFFS + ERRS'!P11,IF($M$13=3,'PENG ROBINSON COEFFS + ERRS'!V11,IF($M$13=4,'PENG ROBINSON COEFFS + ERRS'!AB11,"")))), IF($M$6 = 2, IF($M$13=1,'PATEL-TEJA COEFFS + ERRS'!J11,IF($M$13=2,'PATEL-TEJA COEFFS + ERRS'!P11,IF($M$13=3,'PATEL-TEJA COEFFS + ERRS'!V11,IF($M$13=4,'PATEL-TEJA COEFFS + ERRS'!AB11,"")))), IF($M$6 = 3, IF($M$13=1,'TWU-COON-CUNNINGH COEFFS + ERRS'!J11,IF($M$13=2,'TWU-COON-CUNNINGH COEFFS + ERRS'!P11,IF($M$13=3,'TWU-COON-CUNNINGH COEFFS + ERRS'!V11,IF($M$13=4,'TWU-COON-CUNNINGH COEFFS + ERRS'!AB11,"")))), IF($M$6 = 4, IF($M$13=1,'ALMAJOSE-DALIDA COEFFS + ERRS'!J11,IF($M$13=2,'ALMAJOSE-DALIDA COEFFS + ERRS'!P11,IF($M$13=3,'ALMAJOSE-DALIDA COEFFS + ERRS'!V11,IF($M$13=4,'ALMAJOSE-DALIDA COEFFS + ERRS'!AB11,""))))))))</f>
        <v>2.3390556400771998</v>
      </c>
      <c r="L17" s="19"/>
    </row>
    <row r="18" spans="2:15" ht="16.5" customHeight="1" x14ac:dyDescent="0.25">
      <c r="B18" s="6">
        <v>9</v>
      </c>
      <c r="C18" s="6" t="s">
        <v>10</v>
      </c>
      <c r="D18" s="7">
        <v>0.254</v>
      </c>
      <c r="E18" s="7">
        <v>0.62090000000000001</v>
      </c>
      <c r="F18" s="12">
        <f>IF($M$6=1,IF($M$13=1,'PENG ROBINSON COEFFS + ERRS'!E12,IF($M$13=2,'PENG ROBINSON COEFFS + ERRS'!K12,IF($M$13=3,'PENG ROBINSON COEFFS + ERRS'!Q12,IF($M$13=4,'PENG ROBINSON COEFFS + ERRS'!W12,"")))), IF($M$6 = 2, IF($M$13=1,'PATEL-TEJA COEFFS + ERRS'!E12,IF($M$13=2,'PATEL-TEJA COEFFS + ERRS'!K12,IF($M$13=3,'PATEL-TEJA COEFFS + ERRS'!Q12,IF($M$13=4,'PATEL-TEJA COEFFS + ERRS'!W12,"")))), IF($M$6 = 3, IF($M$13=1,'TWU-COON-CUNNINGH COEFFS + ERRS'!E12,IF($M$13=2,'TWU-COON-CUNNINGH COEFFS + ERRS'!K12,IF($M$13=3,'TWU-COON-CUNNINGH COEFFS + ERRS'!Q12,IF($M$13=4,'TWU-COON-CUNNINGH COEFFS + ERRS'!W12,"")))), IF($M$6 = 4, IF($M$13=1,'ALMAJOSE-DALIDA COEFFS + ERRS'!E12,IF($M$13=2,'ALMAJOSE-DALIDA COEFFS + ERRS'!K12,IF($M$13=3,'ALMAJOSE-DALIDA COEFFS + ERRS'!Q12,IF($M$13=4,'ALMAJOSE-DALIDA COEFFS + ERRS'!W12,""))))))))</f>
        <v>2.93211549143984</v>
      </c>
      <c r="G18" s="12">
        <f>IF($M$6=1,IF($M$13=1,'PENG ROBINSON COEFFS + ERRS'!F12,IF($M$13=2,'PENG ROBINSON COEFFS + ERRS'!L12,IF($M$13=3,'PENG ROBINSON COEFFS + ERRS'!R12,IF($M$13=4,'PENG ROBINSON COEFFS + ERRS'!X12,"")))), IF($M$6 = 2, IF($M$13=1,'PATEL-TEJA COEFFS + ERRS'!F12,IF($M$13=2,'PATEL-TEJA COEFFS + ERRS'!L12,IF($M$13=3,'PATEL-TEJA COEFFS + ERRS'!R12,IF($M$13=4,'PATEL-TEJA COEFFS + ERRS'!X12,"")))), IF($M$6 = 3, IF($M$13=1,'TWU-COON-CUNNINGH COEFFS + ERRS'!F12,IF($M$13=2,'TWU-COON-CUNNINGH COEFFS + ERRS'!L12,IF($M$13=3,'TWU-COON-CUNNINGH COEFFS + ERRS'!R12,IF($M$13=4,'TWU-COON-CUNNINGH COEFFS + ERRS'!X12,"")))), IF($M$6 = 4, IF($M$13=1,'ALMAJOSE-DALIDA COEFFS + ERRS'!F12,IF($M$13=2,'ALMAJOSE-DALIDA COEFFS + ERRS'!L12,IF($M$13=3,'ALMAJOSE-DALIDA COEFFS + ERRS'!R12,IF($M$13=4,'ALMAJOSE-DALIDA COEFFS + ERRS'!X12,""))))))))</f>
        <v>0.57836477337271797</v>
      </c>
      <c r="H18" s="12">
        <f>IF($M$6=1,IF($M$13=1,'PENG ROBINSON COEFFS + ERRS'!G12,IF($M$13=2,'PENG ROBINSON COEFFS + ERRS'!M12,IF($M$13=3,'PENG ROBINSON COEFFS + ERRS'!S12,IF($M$13=4,'PENG ROBINSON COEFFS + ERRS'!Y12,"")))), IF($M$6 = 2, IF($M$13=1,'PATEL-TEJA COEFFS + ERRS'!G12,IF($M$13=2,'PATEL-TEJA COEFFS + ERRS'!M12,IF($M$13=3,'PATEL-TEJA COEFFS + ERRS'!S12,IF($M$13=4,'PATEL-TEJA COEFFS + ERRS'!Y12,"")))), IF($M$6 = 3, IF($M$13=1,'TWU-COON-CUNNINGH COEFFS + ERRS'!G12,IF($M$13=2,'TWU-COON-CUNNINGH COEFFS + ERRS'!M12,IF($M$13=3,'TWU-COON-CUNNINGH COEFFS + ERRS'!S12,IF($M$13=4,'TWU-COON-CUNNINGH COEFFS + ERRS'!Y12,"")))), IF($M$6 = 4, IF($M$13=1,'ALMAJOSE-DALIDA COEFFS + ERRS'!G12,IF($M$13=2,'ALMAJOSE-DALIDA COEFFS + ERRS'!M12,IF($M$13=3,'ALMAJOSE-DALIDA COEFFS + ERRS'!S12,IF($M$13=4,'ALMAJOSE-DALIDA COEFFS + ERRS'!Y12,""))))))))</f>
        <v>0.44136123455230097</v>
      </c>
      <c r="I18" s="10">
        <f>IF($M$6=1,IF($M$13=1,'PENG ROBINSON COEFFS + ERRS'!H12,IF($M$13=2,'PENG ROBINSON COEFFS + ERRS'!N12,IF($M$13=3,'PENG ROBINSON COEFFS + ERRS'!T12,IF($M$13=4,'PENG ROBINSON COEFFS + ERRS'!Z12,"")))), IF($M$6 = 2, IF($M$13=1,'PATEL-TEJA COEFFS + ERRS'!H12,IF($M$13=2,'PATEL-TEJA COEFFS + ERRS'!N12,IF($M$13=3,'PATEL-TEJA COEFFS + ERRS'!T12,IF($M$13=4,'PATEL-TEJA COEFFS + ERRS'!Z12,"")))), IF($M$6 = 3, IF($M$13=1,'TWU-COON-CUNNINGH COEFFS + ERRS'!H12,IF($M$13=2,'TWU-COON-CUNNINGH COEFFS + ERRS'!N12,IF($M$13=3,'TWU-COON-CUNNINGH COEFFS + ERRS'!T12,IF($M$13=4,'TWU-COON-CUNNINGH COEFFS + ERRS'!Z12,"")))), IF($M$6 = 4, IF($M$13=1,'ALMAJOSE-DALIDA COEFFS + ERRS'!H12,IF($M$13=2,'ALMAJOSE-DALIDA COEFFS + ERRS'!N12,IF($M$13=3,'ALMAJOSE-DALIDA COEFFS + ERRS'!T12,IF($M$13=4,'ALMAJOSE-DALIDA COEFFS + ERRS'!Z12,""))))))))</f>
        <v>1.2686003911383601</v>
      </c>
      <c r="J18" s="10">
        <f>IF($M$6=1,IF($M$13=1,'PENG ROBINSON COEFFS + ERRS'!I12,IF($M$13=2,'PENG ROBINSON COEFFS + ERRS'!O12,IF($M$13=3,'PENG ROBINSON COEFFS + ERRS'!U12,IF($M$13=4,'PENG ROBINSON COEFFS + ERRS'!AA12,"")))), IF($M$6 = 2, IF($M$13=1,'PATEL-TEJA COEFFS + ERRS'!I12,IF($M$13=2,'PATEL-TEJA COEFFS + ERRS'!O12,IF($M$13=3,'PATEL-TEJA COEFFS + ERRS'!U12,IF($M$13=4,'PATEL-TEJA COEFFS + ERRS'!AA12,"")))), IF($M$6 = 3, IF($M$13=1,'TWU-COON-CUNNINGH COEFFS + ERRS'!I12,IF($M$13=2,'TWU-COON-CUNNINGH COEFFS + ERRS'!O12,IF($M$13=3,'TWU-COON-CUNNINGH COEFFS + ERRS'!U12,IF($M$13=4,'TWU-COON-CUNNINGH COEFFS + ERRS'!AA12,"")))), IF($M$6 = 4, IF($M$13=1,'ALMAJOSE-DALIDA COEFFS + ERRS'!I12,IF($M$13=2,'ALMAJOSE-DALIDA COEFFS + ERRS'!O12,IF($M$13=3,'ALMAJOSE-DALIDA COEFFS + ERRS'!U12,IF($M$13=4,'ALMAJOSE-DALIDA COEFFS + ERRS'!AA12,""))))))))</f>
        <v>4.1924835503843596</v>
      </c>
      <c r="K18" s="10">
        <f>IF($M$6=1,IF($M$13=1,'PENG ROBINSON COEFFS + ERRS'!J12,IF($M$13=2,'PENG ROBINSON COEFFS + ERRS'!P12,IF($M$13=3,'PENG ROBINSON COEFFS + ERRS'!V12,IF($M$13=4,'PENG ROBINSON COEFFS + ERRS'!AB12,"")))), IF($M$6 = 2, IF($M$13=1,'PATEL-TEJA COEFFS + ERRS'!J12,IF($M$13=2,'PATEL-TEJA COEFFS + ERRS'!P12,IF($M$13=3,'PATEL-TEJA COEFFS + ERRS'!V12,IF($M$13=4,'PATEL-TEJA COEFFS + ERRS'!AB12,"")))), IF($M$6 = 3, IF($M$13=1,'TWU-COON-CUNNINGH COEFFS + ERRS'!J12,IF($M$13=2,'TWU-COON-CUNNINGH COEFFS + ERRS'!P12,IF($M$13=3,'TWU-COON-CUNNINGH COEFFS + ERRS'!V12,IF($M$13=4,'TWU-COON-CUNNINGH COEFFS + ERRS'!AB12,"")))), IF($M$6 = 4, IF($M$13=1,'ALMAJOSE-DALIDA COEFFS + ERRS'!J12,IF($M$13=2,'ALMAJOSE-DALIDA COEFFS + ERRS'!P12,IF($M$13=3,'ALMAJOSE-DALIDA COEFFS + ERRS'!V12,IF($M$13=4,'ALMAJOSE-DALIDA COEFFS + ERRS'!AB12,""))))))))</f>
        <v>0.78381883252499196</v>
      </c>
      <c r="L18" s="19"/>
    </row>
    <row r="19" spans="2:15" ht="16.5" customHeight="1" x14ac:dyDescent="0.25">
      <c r="B19" s="6">
        <v>10</v>
      </c>
      <c r="C19" s="6" t="s">
        <v>11</v>
      </c>
      <c r="D19" s="7">
        <v>0.25</v>
      </c>
      <c r="E19" s="7">
        <v>0.65439999999999998</v>
      </c>
      <c r="F19" s="12">
        <f>IF($M$6=1,IF($M$13=1,'PENG ROBINSON COEFFS + ERRS'!E13,IF($M$13=2,'PENG ROBINSON COEFFS + ERRS'!K13,IF($M$13=3,'PENG ROBINSON COEFFS + ERRS'!Q13,IF($M$13=4,'PENG ROBINSON COEFFS + ERRS'!W13,"")))), IF($M$6 = 2, IF($M$13=1,'PATEL-TEJA COEFFS + ERRS'!E13,IF($M$13=2,'PATEL-TEJA COEFFS + ERRS'!K13,IF($M$13=3,'PATEL-TEJA COEFFS + ERRS'!Q13,IF($M$13=4,'PATEL-TEJA COEFFS + ERRS'!W13,"")))), IF($M$6 = 3, IF($M$13=1,'TWU-COON-CUNNINGH COEFFS + ERRS'!E13,IF($M$13=2,'TWU-COON-CUNNINGH COEFFS + ERRS'!K13,IF($M$13=3,'TWU-COON-CUNNINGH COEFFS + ERRS'!Q13,IF($M$13=4,'TWU-COON-CUNNINGH COEFFS + ERRS'!W13,"")))), IF($M$6 = 4, IF($M$13=1,'ALMAJOSE-DALIDA COEFFS + ERRS'!E13,IF($M$13=2,'ALMAJOSE-DALIDA COEFFS + ERRS'!K13,IF($M$13=3,'ALMAJOSE-DALIDA COEFFS + ERRS'!Q13,IF($M$13=4,'ALMAJOSE-DALIDA COEFFS + ERRS'!W13,""))))))))</f>
        <v>2.9796811708895201</v>
      </c>
      <c r="G19" s="12">
        <f>IF($M$6=1,IF($M$13=1,'PENG ROBINSON COEFFS + ERRS'!F13,IF($M$13=2,'PENG ROBINSON COEFFS + ERRS'!L13,IF($M$13=3,'PENG ROBINSON COEFFS + ERRS'!R13,IF($M$13=4,'PENG ROBINSON COEFFS + ERRS'!X13,"")))), IF($M$6 = 2, IF($M$13=1,'PATEL-TEJA COEFFS + ERRS'!F13,IF($M$13=2,'PATEL-TEJA COEFFS + ERRS'!L13,IF($M$13=3,'PATEL-TEJA COEFFS + ERRS'!R13,IF($M$13=4,'PATEL-TEJA COEFFS + ERRS'!X13,"")))), IF($M$6 = 3, IF($M$13=1,'TWU-COON-CUNNINGH COEFFS + ERRS'!F13,IF($M$13=2,'TWU-COON-CUNNINGH COEFFS + ERRS'!L13,IF($M$13=3,'TWU-COON-CUNNINGH COEFFS + ERRS'!R13,IF($M$13=4,'TWU-COON-CUNNINGH COEFFS + ERRS'!X13,"")))), IF($M$6 = 4, IF($M$13=1,'ALMAJOSE-DALIDA COEFFS + ERRS'!F13,IF($M$13=2,'ALMAJOSE-DALIDA COEFFS + ERRS'!L13,IF($M$13=3,'ALMAJOSE-DALIDA COEFFS + ERRS'!R13,IF($M$13=4,'ALMAJOSE-DALIDA COEFFS + ERRS'!X13,""))))))))</f>
        <v>0.56781373621628495</v>
      </c>
      <c r="H19" s="12">
        <f>IF($M$6=1,IF($M$13=1,'PENG ROBINSON COEFFS + ERRS'!G13,IF($M$13=2,'PENG ROBINSON COEFFS + ERRS'!M13,IF($M$13=3,'PENG ROBINSON COEFFS + ERRS'!S13,IF($M$13=4,'PENG ROBINSON COEFFS + ERRS'!Y13,"")))), IF($M$6 = 2, IF($M$13=1,'PATEL-TEJA COEFFS + ERRS'!G13,IF($M$13=2,'PATEL-TEJA COEFFS + ERRS'!M13,IF($M$13=3,'PATEL-TEJA COEFFS + ERRS'!S13,IF($M$13=4,'PATEL-TEJA COEFFS + ERRS'!Y13,"")))), IF($M$6 = 3, IF($M$13=1,'TWU-COON-CUNNINGH COEFFS + ERRS'!G13,IF($M$13=2,'TWU-COON-CUNNINGH COEFFS + ERRS'!M13,IF($M$13=3,'TWU-COON-CUNNINGH COEFFS + ERRS'!S13,IF($M$13=4,'TWU-COON-CUNNINGH COEFFS + ERRS'!Y13,"")))), IF($M$6 = 4, IF($M$13=1,'ALMAJOSE-DALIDA COEFFS + ERRS'!G13,IF($M$13=2,'ALMAJOSE-DALIDA COEFFS + ERRS'!M13,IF($M$13=3,'ALMAJOSE-DALIDA COEFFS + ERRS'!S13,IF($M$13=4,'ALMAJOSE-DALIDA COEFFS + ERRS'!Y13,""))))))))</f>
        <v>0.41137444961367697</v>
      </c>
      <c r="I19" s="10">
        <f>IF($M$6=1,IF($M$13=1,'PENG ROBINSON COEFFS + ERRS'!H13,IF($M$13=2,'PENG ROBINSON COEFFS + ERRS'!N13,IF($M$13=3,'PENG ROBINSON COEFFS + ERRS'!T13,IF($M$13=4,'PENG ROBINSON COEFFS + ERRS'!Z13,"")))), IF($M$6 = 2, IF($M$13=1,'PATEL-TEJA COEFFS + ERRS'!H13,IF($M$13=2,'PATEL-TEJA COEFFS + ERRS'!N13,IF($M$13=3,'PATEL-TEJA COEFFS + ERRS'!T13,IF($M$13=4,'PATEL-TEJA COEFFS + ERRS'!Z13,"")))), IF($M$6 = 3, IF($M$13=1,'TWU-COON-CUNNINGH COEFFS + ERRS'!H13,IF($M$13=2,'TWU-COON-CUNNINGH COEFFS + ERRS'!N13,IF($M$13=3,'TWU-COON-CUNNINGH COEFFS + ERRS'!T13,IF($M$13=4,'TWU-COON-CUNNINGH COEFFS + ERRS'!Z13,"")))), IF($M$6 = 4, IF($M$13=1,'ALMAJOSE-DALIDA COEFFS + ERRS'!H13,IF($M$13=2,'ALMAJOSE-DALIDA COEFFS + ERRS'!N13,IF($M$13=3,'ALMAJOSE-DALIDA COEFFS + ERRS'!T13,IF($M$13=4,'ALMAJOSE-DALIDA COEFFS + ERRS'!Z13,""))))))))</f>
        <v>1.01287283372876</v>
      </c>
      <c r="J19" s="10">
        <f>IF($M$6=1,IF($M$13=1,'PENG ROBINSON COEFFS + ERRS'!I13,IF($M$13=2,'PENG ROBINSON COEFFS + ERRS'!O13,IF($M$13=3,'PENG ROBINSON COEFFS + ERRS'!U13,IF($M$13=4,'PENG ROBINSON COEFFS + ERRS'!AA13,"")))), IF($M$6 = 2, IF($M$13=1,'PATEL-TEJA COEFFS + ERRS'!I13,IF($M$13=2,'PATEL-TEJA COEFFS + ERRS'!O13,IF($M$13=3,'PATEL-TEJA COEFFS + ERRS'!U13,IF($M$13=4,'PATEL-TEJA COEFFS + ERRS'!AA13,"")))), IF($M$6 = 3, IF($M$13=1,'TWU-COON-CUNNINGH COEFFS + ERRS'!I13,IF($M$13=2,'TWU-COON-CUNNINGH COEFFS + ERRS'!O13,IF($M$13=3,'TWU-COON-CUNNINGH COEFFS + ERRS'!U13,IF($M$13=4,'TWU-COON-CUNNINGH COEFFS + ERRS'!AA13,"")))), IF($M$6 = 4, IF($M$13=1,'ALMAJOSE-DALIDA COEFFS + ERRS'!I13,IF($M$13=2,'ALMAJOSE-DALIDA COEFFS + ERRS'!O13,IF($M$13=3,'ALMAJOSE-DALIDA COEFFS + ERRS'!U13,IF($M$13=4,'ALMAJOSE-DALIDA COEFFS + ERRS'!AA13,""))))))))</f>
        <v>4.07398917908729</v>
      </c>
      <c r="K19" s="10">
        <f>IF($M$6=1,IF($M$13=1,'PENG ROBINSON COEFFS + ERRS'!J13,IF($M$13=2,'PENG ROBINSON COEFFS + ERRS'!P13,IF($M$13=3,'PENG ROBINSON COEFFS + ERRS'!V13,IF($M$13=4,'PENG ROBINSON COEFFS + ERRS'!AB13,"")))), IF($M$6 = 2, IF($M$13=1,'PATEL-TEJA COEFFS + ERRS'!J13,IF($M$13=2,'PATEL-TEJA COEFFS + ERRS'!P13,IF($M$13=3,'PATEL-TEJA COEFFS + ERRS'!V13,IF($M$13=4,'PATEL-TEJA COEFFS + ERRS'!AB13,"")))), IF($M$6 = 3, IF($M$13=1,'TWU-COON-CUNNINGH COEFFS + ERRS'!J13,IF($M$13=2,'TWU-COON-CUNNINGH COEFFS + ERRS'!P13,IF($M$13=3,'TWU-COON-CUNNINGH COEFFS + ERRS'!V13,IF($M$13=4,'TWU-COON-CUNNINGH COEFFS + ERRS'!AB13,"")))), IF($M$6 = 4, IF($M$13=1,'ALMAJOSE-DALIDA COEFFS + ERRS'!J13,IF($M$13=2,'ALMAJOSE-DALIDA COEFFS + ERRS'!P13,IF($M$13=3,'ALMAJOSE-DALIDA COEFFS + ERRS'!V13,IF($M$13=4,'ALMAJOSE-DALIDA COEFFS + ERRS'!AB13,""))))))))</f>
        <v>0.32699299587500402</v>
      </c>
      <c r="L19" s="19"/>
      <c r="O19" s="14" t="s">
        <v>133</v>
      </c>
    </row>
    <row r="20" spans="2:15" ht="16.5" customHeight="1" x14ac:dyDescent="0.25">
      <c r="B20" s="6">
        <v>11</v>
      </c>
      <c r="C20" s="6" t="s">
        <v>12</v>
      </c>
      <c r="D20" s="7">
        <v>0.25800000000000001</v>
      </c>
      <c r="E20" s="7">
        <v>0.58830000000000005</v>
      </c>
      <c r="F20" s="12">
        <f>IF($M$6=1,IF($M$13=1,'PENG ROBINSON COEFFS + ERRS'!E14,IF($M$13=2,'PENG ROBINSON COEFFS + ERRS'!K14,IF($M$13=3,'PENG ROBINSON COEFFS + ERRS'!Q14,IF($M$13=4,'PENG ROBINSON COEFFS + ERRS'!W14,"")))), IF($M$6 = 2, IF($M$13=1,'PATEL-TEJA COEFFS + ERRS'!E14,IF($M$13=2,'PATEL-TEJA COEFFS + ERRS'!K14,IF($M$13=3,'PATEL-TEJA COEFFS + ERRS'!Q14,IF($M$13=4,'PATEL-TEJA COEFFS + ERRS'!W14,"")))), IF($M$6 = 3, IF($M$13=1,'TWU-COON-CUNNINGH COEFFS + ERRS'!E14,IF($M$13=2,'TWU-COON-CUNNINGH COEFFS + ERRS'!K14,IF($M$13=3,'TWU-COON-CUNNINGH COEFFS + ERRS'!Q14,IF($M$13=4,'TWU-COON-CUNNINGH COEFFS + ERRS'!W14,"")))), IF($M$6 = 4, IF($M$13=1,'ALMAJOSE-DALIDA COEFFS + ERRS'!E14,IF($M$13=2,'ALMAJOSE-DALIDA COEFFS + ERRS'!K14,IF($M$13=3,'ALMAJOSE-DALIDA COEFFS + ERRS'!Q14,IF($M$13=4,'ALMAJOSE-DALIDA COEFFS + ERRS'!W14,""))))))))</f>
        <v>3.1224074988771902</v>
      </c>
      <c r="G20" s="12">
        <f>IF($M$6=1,IF($M$13=1,'PENG ROBINSON COEFFS + ERRS'!F14,IF($M$13=2,'PENG ROBINSON COEFFS + ERRS'!L14,IF($M$13=3,'PENG ROBINSON COEFFS + ERRS'!R14,IF($M$13=4,'PENG ROBINSON COEFFS + ERRS'!X14,"")))), IF($M$6 = 2, IF($M$13=1,'PATEL-TEJA COEFFS + ERRS'!F14,IF($M$13=2,'PATEL-TEJA COEFFS + ERRS'!L14,IF($M$13=3,'PATEL-TEJA COEFFS + ERRS'!R14,IF($M$13=4,'PATEL-TEJA COEFFS + ERRS'!X14,"")))), IF($M$6 = 3, IF($M$13=1,'TWU-COON-CUNNINGH COEFFS + ERRS'!F14,IF($M$13=2,'TWU-COON-CUNNINGH COEFFS + ERRS'!L14,IF($M$13=3,'TWU-COON-CUNNINGH COEFFS + ERRS'!R14,IF($M$13=4,'TWU-COON-CUNNINGH COEFFS + ERRS'!X14,"")))), IF($M$6 = 4, IF($M$13=1,'ALMAJOSE-DALIDA COEFFS + ERRS'!F14,IF($M$13=2,'ALMAJOSE-DALIDA COEFFS + ERRS'!L14,IF($M$13=3,'ALMAJOSE-DALIDA COEFFS + ERRS'!R14,IF($M$13=4,'ALMAJOSE-DALIDA COEFFS + ERRS'!X14,""))))))))</f>
        <v>0.499481619725408</v>
      </c>
      <c r="H20" s="12">
        <f>IF($M$6=1,IF($M$13=1,'PENG ROBINSON COEFFS + ERRS'!G14,IF($M$13=2,'PENG ROBINSON COEFFS + ERRS'!M14,IF($M$13=3,'PENG ROBINSON COEFFS + ERRS'!S14,IF($M$13=4,'PENG ROBINSON COEFFS + ERRS'!Y14,"")))), IF($M$6 = 2, IF($M$13=1,'PATEL-TEJA COEFFS + ERRS'!G14,IF($M$13=2,'PATEL-TEJA COEFFS + ERRS'!M14,IF($M$13=3,'PATEL-TEJA COEFFS + ERRS'!S14,IF($M$13=4,'PATEL-TEJA COEFFS + ERRS'!Y14,"")))), IF($M$6 = 3, IF($M$13=1,'TWU-COON-CUNNINGH COEFFS + ERRS'!G14,IF($M$13=2,'TWU-COON-CUNNINGH COEFFS + ERRS'!M14,IF($M$13=3,'TWU-COON-CUNNINGH COEFFS + ERRS'!S14,IF($M$13=4,'TWU-COON-CUNNINGH COEFFS + ERRS'!Y14,"")))), IF($M$6 = 4, IF($M$13=1,'ALMAJOSE-DALIDA COEFFS + ERRS'!G14,IF($M$13=2,'ALMAJOSE-DALIDA COEFFS + ERRS'!M14,IF($M$13=3,'ALMAJOSE-DALIDA COEFFS + ERRS'!S14,IF($M$13=4,'ALMAJOSE-DALIDA COEFFS + ERRS'!Y14,""))))))))</f>
        <v>0.34849529942463398</v>
      </c>
      <c r="I20" s="10">
        <f>IF($M$6=1,IF($M$13=1,'PENG ROBINSON COEFFS + ERRS'!H14,IF($M$13=2,'PENG ROBINSON COEFFS + ERRS'!N14,IF($M$13=3,'PENG ROBINSON COEFFS + ERRS'!T14,IF($M$13=4,'PENG ROBINSON COEFFS + ERRS'!Z14,"")))), IF($M$6 = 2, IF($M$13=1,'PATEL-TEJA COEFFS + ERRS'!H14,IF($M$13=2,'PATEL-TEJA COEFFS + ERRS'!N14,IF($M$13=3,'PATEL-TEJA COEFFS + ERRS'!T14,IF($M$13=4,'PATEL-TEJA COEFFS + ERRS'!Z14,"")))), IF($M$6 = 3, IF($M$13=1,'TWU-COON-CUNNINGH COEFFS + ERRS'!H14,IF($M$13=2,'TWU-COON-CUNNINGH COEFFS + ERRS'!N14,IF($M$13=3,'TWU-COON-CUNNINGH COEFFS + ERRS'!T14,IF($M$13=4,'TWU-COON-CUNNINGH COEFFS + ERRS'!Z14,"")))), IF($M$6 = 4, IF($M$13=1,'ALMAJOSE-DALIDA COEFFS + ERRS'!H14,IF($M$13=2,'ALMAJOSE-DALIDA COEFFS + ERRS'!N14,IF($M$13=3,'ALMAJOSE-DALIDA COEFFS + ERRS'!T14,IF($M$13=4,'ALMAJOSE-DALIDA COEFFS + ERRS'!Z14,""))))))))</f>
        <v>2.3423295355761802</v>
      </c>
      <c r="J20" s="10">
        <f>IF($M$6=1,IF($M$13=1,'PENG ROBINSON COEFFS + ERRS'!I14,IF($M$13=2,'PENG ROBINSON COEFFS + ERRS'!O14,IF($M$13=3,'PENG ROBINSON COEFFS + ERRS'!U14,IF($M$13=4,'PENG ROBINSON COEFFS + ERRS'!AA14,"")))), IF($M$6 = 2, IF($M$13=1,'PATEL-TEJA COEFFS + ERRS'!I14,IF($M$13=2,'PATEL-TEJA COEFFS + ERRS'!O14,IF($M$13=3,'PATEL-TEJA COEFFS + ERRS'!U14,IF($M$13=4,'PATEL-TEJA COEFFS + ERRS'!AA14,"")))), IF($M$6 = 3, IF($M$13=1,'TWU-COON-CUNNINGH COEFFS + ERRS'!I14,IF($M$13=2,'TWU-COON-CUNNINGH COEFFS + ERRS'!O14,IF($M$13=3,'TWU-COON-CUNNINGH COEFFS + ERRS'!U14,IF($M$13=4,'TWU-COON-CUNNINGH COEFFS + ERRS'!AA14,"")))), IF($M$6 = 4, IF($M$13=1,'ALMAJOSE-DALIDA COEFFS + ERRS'!I14,IF($M$13=2,'ALMAJOSE-DALIDA COEFFS + ERRS'!O14,IF($M$13=3,'ALMAJOSE-DALIDA COEFFS + ERRS'!U14,IF($M$13=4,'ALMAJOSE-DALIDA COEFFS + ERRS'!AA14,""))))))))</f>
        <v>4.14296611082551</v>
      </c>
      <c r="K20" s="10">
        <f>IF($M$6=1,IF($M$13=1,'PENG ROBINSON COEFFS + ERRS'!J14,IF($M$13=2,'PENG ROBINSON COEFFS + ERRS'!P14,IF($M$13=3,'PENG ROBINSON COEFFS + ERRS'!V14,IF($M$13=4,'PENG ROBINSON COEFFS + ERRS'!AB14,"")))), IF($M$6 = 2, IF($M$13=1,'PATEL-TEJA COEFFS + ERRS'!J14,IF($M$13=2,'PATEL-TEJA COEFFS + ERRS'!P14,IF($M$13=3,'PATEL-TEJA COEFFS + ERRS'!V14,IF($M$13=4,'PATEL-TEJA COEFFS + ERRS'!AB14,"")))), IF($M$6 = 3, IF($M$13=1,'TWU-COON-CUNNINGH COEFFS + ERRS'!J14,IF($M$13=2,'TWU-COON-CUNNINGH COEFFS + ERRS'!P14,IF($M$13=3,'TWU-COON-CUNNINGH COEFFS + ERRS'!V14,IF($M$13=4,'TWU-COON-CUNNINGH COEFFS + ERRS'!AB14,"")))), IF($M$6 = 4, IF($M$13=1,'ALMAJOSE-DALIDA COEFFS + ERRS'!J14,IF($M$13=2,'ALMAJOSE-DALIDA COEFFS + ERRS'!P14,IF($M$13=3,'ALMAJOSE-DALIDA COEFFS + ERRS'!V14,IF($M$13=4,'ALMAJOSE-DALIDA COEFFS + ERRS'!AB14,""))))))))</f>
        <v>1.1051763931259899</v>
      </c>
      <c r="L20" s="19"/>
      <c r="O20" s="14" t="s">
        <v>134</v>
      </c>
    </row>
    <row r="21" spans="2:15" ht="16.5" customHeight="1" x14ac:dyDescent="0.25">
      <c r="B21" s="6">
        <v>12</v>
      </c>
      <c r="C21" s="6" t="s">
        <v>13</v>
      </c>
      <c r="D21" s="7">
        <v>0.254</v>
      </c>
      <c r="E21" s="7">
        <v>0.56920000000000004</v>
      </c>
      <c r="F21" s="12">
        <f>IF($M$6=1,IF($M$13=1,'PENG ROBINSON COEFFS + ERRS'!E15,IF($M$13=2,'PENG ROBINSON COEFFS + ERRS'!K15,IF($M$13=3,'PENG ROBINSON COEFFS + ERRS'!Q15,IF($M$13=4,'PENG ROBINSON COEFFS + ERRS'!W15,"")))), IF($M$6 = 2, IF($M$13=1,'PATEL-TEJA COEFFS + ERRS'!E15,IF($M$13=2,'PATEL-TEJA COEFFS + ERRS'!K15,IF($M$13=3,'PATEL-TEJA COEFFS + ERRS'!Q15,IF($M$13=4,'PATEL-TEJA COEFFS + ERRS'!W15,"")))), IF($M$6 = 3, IF($M$13=1,'TWU-COON-CUNNINGH COEFFS + ERRS'!E15,IF($M$13=2,'TWU-COON-CUNNINGH COEFFS + ERRS'!K15,IF($M$13=3,'TWU-COON-CUNNINGH COEFFS + ERRS'!Q15,IF($M$13=4,'TWU-COON-CUNNINGH COEFFS + ERRS'!W15,"")))), IF($M$6 = 4, IF($M$13=1,'ALMAJOSE-DALIDA COEFFS + ERRS'!E15,IF($M$13=2,'ALMAJOSE-DALIDA COEFFS + ERRS'!K15,IF($M$13=3,'ALMAJOSE-DALIDA COEFFS + ERRS'!Q15,IF($M$13=4,'ALMAJOSE-DALIDA COEFFS + ERRS'!W15,""))))))))</f>
        <v>0.48311221086338202</v>
      </c>
      <c r="G21" s="12">
        <f>IF($M$6=1,IF($M$13=1,'PENG ROBINSON COEFFS + ERRS'!F15,IF($M$13=2,'PENG ROBINSON COEFFS + ERRS'!L15,IF($M$13=3,'PENG ROBINSON COEFFS + ERRS'!R15,IF($M$13=4,'PENG ROBINSON COEFFS + ERRS'!X15,"")))), IF($M$6 = 2, IF($M$13=1,'PATEL-TEJA COEFFS + ERRS'!F15,IF($M$13=2,'PATEL-TEJA COEFFS + ERRS'!L15,IF($M$13=3,'PATEL-TEJA COEFFS + ERRS'!R15,IF($M$13=4,'PATEL-TEJA COEFFS + ERRS'!X15,"")))), IF($M$6 = 3, IF($M$13=1,'TWU-COON-CUNNINGH COEFFS + ERRS'!F15,IF($M$13=2,'TWU-COON-CUNNINGH COEFFS + ERRS'!L15,IF($M$13=3,'TWU-COON-CUNNINGH COEFFS + ERRS'!R15,IF($M$13=4,'TWU-COON-CUNNINGH COEFFS + ERRS'!X15,"")))), IF($M$6 = 4, IF($M$13=1,'ALMAJOSE-DALIDA COEFFS + ERRS'!F15,IF($M$13=2,'ALMAJOSE-DALIDA COEFFS + ERRS'!L15,IF($M$13=3,'ALMAJOSE-DALIDA COEFFS + ERRS'!R15,IF($M$13=4,'ALMAJOSE-DALIDA COEFFS + ERRS'!X15,""))))))))</f>
        <v>-0.819261703645079</v>
      </c>
      <c r="H21" s="12">
        <f>IF($M$6=1,IF($M$13=1,'PENG ROBINSON COEFFS + ERRS'!G15,IF($M$13=2,'PENG ROBINSON COEFFS + ERRS'!M15,IF($M$13=3,'PENG ROBINSON COEFFS + ERRS'!S15,IF($M$13=4,'PENG ROBINSON COEFFS + ERRS'!Y15,"")))), IF($M$6 = 2, IF($M$13=1,'PATEL-TEJA COEFFS + ERRS'!G15,IF($M$13=2,'PATEL-TEJA COEFFS + ERRS'!M15,IF($M$13=3,'PATEL-TEJA COEFFS + ERRS'!S15,IF($M$13=4,'PATEL-TEJA COEFFS + ERRS'!Y15,"")))), IF($M$6 = 3, IF($M$13=1,'TWU-COON-CUNNINGH COEFFS + ERRS'!G15,IF($M$13=2,'TWU-COON-CUNNINGH COEFFS + ERRS'!M15,IF($M$13=3,'TWU-COON-CUNNINGH COEFFS + ERRS'!S15,IF($M$13=4,'TWU-COON-CUNNINGH COEFFS + ERRS'!Y15,"")))), IF($M$6 = 4, IF($M$13=1,'ALMAJOSE-DALIDA COEFFS + ERRS'!G15,IF($M$13=2,'ALMAJOSE-DALIDA COEFFS + ERRS'!M15,IF($M$13=3,'ALMAJOSE-DALIDA COEFFS + ERRS'!S15,IF($M$13=4,'ALMAJOSE-DALIDA COEFFS + ERRS'!Y15,""))))))))</f>
        <v>-1.5024312978685399</v>
      </c>
      <c r="I21" s="10">
        <f>IF($M$6=1,IF($M$13=1,'PENG ROBINSON COEFFS + ERRS'!H15,IF($M$13=2,'PENG ROBINSON COEFFS + ERRS'!N15,IF($M$13=3,'PENG ROBINSON COEFFS + ERRS'!T15,IF($M$13=4,'PENG ROBINSON COEFFS + ERRS'!Z15,"")))), IF($M$6 = 2, IF($M$13=1,'PATEL-TEJA COEFFS + ERRS'!H15,IF($M$13=2,'PATEL-TEJA COEFFS + ERRS'!N15,IF($M$13=3,'PATEL-TEJA COEFFS + ERRS'!T15,IF($M$13=4,'PATEL-TEJA COEFFS + ERRS'!Z15,"")))), IF($M$6 = 3, IF($M$13=1,'TWU-COON-CUNNINGH COEFFS + ERRS'!H15,IF($M$13=2,'TWU-COON-CUNNINGH COEFFS + ERRS'!N15,IF($M$13=3,'TWU-COON-CUNNINGH COEFFS + ERRS'!T15,IF($M$13=4,'TWU-COON-CUNNINGH COEFFS + ERRS'!Z15,"")))), IF($M$6 = 4, IF($M$13=1,'ALMAJOSE-DALIDA COEFFS + ERRS'!H15,IF($M$13=2,'ALMAJOSE-DALIDA COEFFS + ERRS'!N15,IF($M$13=3,'ALMAJOSE-DALIDA COEFFS + ERRS'!T15,IF($M$13=4,'ALMAJOSE-DALIDA COEFFS + ERRS'!Z15,""))))))))</f>
        <v>2.00657032882421</v>
      </c>
      <c r="J21" s="10">
        <f>IF($M$6=1,IF($M$13=1,'PENG ROBINSON COEFFS + ERRS'!I15,IF($M$13=2,'PENG ROBINSON COEFFS + ERRS'!O15,IF($M$13=3,'PENG ROBINSON COEFFS + ERRS'!U15,IF($M$13=4,'PENG ROBINSON COEFFS + ERRS'!AA15,"")))), IF($M$6 = 2, IF($M$13=1,'PATEL-TEJA COEFFS + ERRS'!I15,IF($M$13=2,'PATEL-TEJA COEFFS + ERRS'!O15,IF($M$13=3,'PATEL-TEJA COEFFS + ERRS'!U15,IF($M$13=4,'PATEL-TEJA COEFFS + ERRS'!AA15,"")))), IF($M$6 = 3, IF($M$13=1,'TWU-COON-CUNNINGH COEFFS + ERRS'!I15,IF($M$13=2,'TWU-COON-CUNNINGH COEFFS + ERRS'!O15,IF($M$13=3,'TWU-COON-CUNNINGH COEFFS + ERRS'!U15,IF($M$13=4,'TWU-COON-CUNNINGH COEFFS + ERRS'!AA15,"")))), IF($M$6 = 4, IF($M$13=1,'ALMAJOSE-DALIDA COEFFS + ERRS'!I15,IF($M$13=2,'ALMAJOSE-DALIDA COEFFS + ERRS'!O15,IF($M$13=3,'ALMAJOSE-DALIDA COEFFS + ERRS'!U15,IF($M$13=4,'ALMAJOSE-DALIDA COEFFS + ERRS'!AA15,""))))))))</f>
        <v>4.9576424127088998</v>
      </c>
      <c r="K21" s="10">
        <f>IF($M$6=1,IF($M$13=1,'PENG ROBINSON COEFFS + ERRS'!J15,IF($M$13=2,'PENG ROBINSON COEFFS + ERRS'!P15,IF($M$13=3,'PENG ROBINSON COEFFS + ERRS'!V15,IF($M$13=4,'PENG ROBINSON COEFFS + ERRS'!AB15,"")))), IF($M$6 = 2, IF($M$13=1,'PATEL-TEJA COEFFS + ERRS'!J15,IF($M$13=2,'PATEL-TEJA COEFFS + ERRS'!P15,IF($M$13=3,'PATEL-TEJA COEFFS + ERRS'!V15,IF($M$13=4,'PATEL-TEJA COEFFS + ERRS'!AB15,"")))), IF($M$6 = 3, IF($M$13=1,'TWU-COON-CUNNINGH COEFFS + ERRS'!J15,IF($M$13=2,'TWU-COON-CUNNINGH COEFFS + ERRS'!P15,IF($M$13=3,'TWU-COON-CUNNINGH COEFFS + ERRS'!V15,IF($M$13=4,'TWU-COON-CUNNINGH COEFFS + ERRS'!AB15,"")))), IF($M$6 = 4, IF($M$13=1,'ALMAJOSE-DALIDA COEFFS + ERRS'!J15,IF($M$13=2,'ALMAJOSE-DALIDA COEFFS + ERRS'!P15,IF($M$13=3,'ALMAJOSE-DALIDA COEFFS + ERRS'!V15,IF($M$13=4,'ALMAJOSE-DALIDA COEFFS + ERRS'!AB15,""))))))))</f>
        <v>0.99406082363181603</v>
      </c>
      <c r="L21" s="19"/>
      <c r="O21" s="14" t="s">
        <v>135</v>
      </c>
    </row>
    <row r="22" spans="2:15" ht="16.5" customHeight="1" x14ac:dyDescent="0.25">
      <c r="B22" s="6">
        <v>13</v>
      </c>
      <c r="C22" s="6" t="s">
        <v>14</v>
      </c>
      <c r="D22" s="7">
        <v>0.25800000000000001</v>
      </c>
      <c r="E22" s="7">
        <v>0.57479999999999998</v>
      </c>
      <c r="F22" s="12">
        <f>IF($M$6=1,IF($M$13=1,'PENG ROBINSON COEFFS + ERRS'!E16,IF($M$13=2,'PENG ROBINSON COEFFS + ERRS'!K16,IF($M$13=3,'PENG ROBINSON COEFFS + ERRS'!Q16,IF($M$13=4,'PENG ROBINSON COEFFS + ERRS'!W16,"")))), IF($M$6 = 2, IF($M$13=1,'PATEL-TEJA COEFFS + ERRS'!E16,IF($M$13=2,'PATEL-TEJA COEFFS + ERRS'!K16,IF($M$13=3,'PATEL-TEJA COEFFS + ERRS'!Q16,IF($M$13=4,'PATEL-TEJA COEFFS + ERRS'!W16,"")))), IF($M$6 = 3, IF($M$13=1,'TWU-COON-CUNNINGH COEFFS + ERRS'!E16,IF($M$13=2,'TWU-COON-CUNNINGH COEFFS + ERRS'!K16,IF($M$13=3,'TWU-COON-CUNNINGH COEFFS + ERRS'!Q16,IF($M$13=4,'TWU-COON-CUNNINGH COEFFS + ERRS'!W16,"")))), IF($M$6 = 4, IF($M$13=1,'ALMAJOSE-DALIDA COEFFS + ERRS'!E16,IF($M$13=2,'ALMAJOSE-DALIDA COEFFS + ERRS'!K16,IF($M$13=3,'ALMAJOSE-DALIDA COEFFS + ERRS'!Q16,IF($M$13=4,'ALMAJOSE-DALIDA COEFFS + ERRS'!W16,""))))))))</f>
        <v>1.4990648481656501</v>
      </c>
      <c r="G22" s="12">
        <f>IF($M$6=1,IF($M$13=1,'PENG ROBINSON COEFFS + ERRS'!F16,IF($M$13=2,'PENG ROBINSON COEFFS + ERRS'!L16,IF($M$13=3,'PENG ROBINSON COEFFS + ERRS'!R16,IF($M$13=4,'PENG ROBINSON COEFFS + ERRS'!X16,"")))), IF($M$6 = 2, IF($M$13=1,'PATEL-TEJA COEFFS + ERRS'!F16,IF($M$13=2,'PATEL-TEJA COEFFS + ERRS'!L16,IF($M$13=3,'PATEL-TEJA COEFFS + ERRS'!R16,IF($M$13=4,'PATEL-TEJA COEFFS + ERRS'!X16,"")))), IF($M$6 = 3, IF($M$13=1,'TWU-COON-CUNNINGH COEFFS + ERRS'!F16,IF($M$13=2,'TWU-COON-CUNNINGH COEFFS + ERRS'!L16,IF($M$13=3,'TWU-COON-CUNNINGH COEFFS + ERRS'!R16,IF($M$13=4,'TWU-COON-CUNNINGH COEFFS + ERRS'!X16,"")))), IF($M$6 = 4, IF($M$13=1,'ALMAJOSE-DALIDA COEFFS + ERRS'!F16,IF($M$13=2,'ALMAJOSE-DALIDA COEFFS + ERRS'!L16,IF($M$13=3,'ALMAJOSE-DALIDA COEFFS + ERRS'!R16,IF($M$13=4,'ALMAJOSE-DALIDA COEFFS + ERRS'!X16,""))))))))</f>
        <v>0.74281958071065202</v>
      </c>
      <c r="H22" s="12">
        <f>IF($M$6=1,IF($M$13=1,'PENG ROBINSON COEFFS + ERRS'!G16,IF($M$13=2,'PENG ROBINSON COEFFS + ERRS'!M16,IF($M$13=3,'PENG ROBINSON COEFFS + ERRS'!S16,IF($M$13=4,'PENG ROBINSON COEFFS + ERRS'!Y16,"")))), IF($M$6 = 2, IF($M$13=1,'PATEL-TEJA COEFFS + ERRS'!G16,IF($M$13=2,'PATEL-TEJA COEFFS + ERRS'!M16,IF($M$13=3,'PATEL-TEJA COEFFS + ERRS'!S16,IF($M$13=4,'PATEL-TEJA COEFFS + ERRS'!Y16,"")))), IF($M$6 = 3, IF($M$13=1,'TWU-COON-CUNNINGH COEFFS + ERRS'!G16,IF($M$13=2,'TWU-COON-CUNNINGH COEFFS + ERRS'!M16,IF($M$13=3,'TWU-COON-CUNNINGH COEFFS + ERRS'!S16,IF($M$13=4,'TWU-COON-CUNNINGH COEFFS + ERRS'!Y16,"")))), IF($M$6 = 4, IF($M$13=1,'ALMAJOSE-DALIDA COEFFS + ERRS'!G16,IF($M$13=2,'ALMAJOSE-DALIDA COEFFS + ERRS'!M16,IF($M$13=3,'ALMAJOSE-DALIDA COEFFS + ERRS'!S16,IF($M$13=4,'ALMAJOSE-DALIDA COEFFS + ERRS'!Y16,""))))))))</f>
        <v>-9.2104819018171899E-2</v>
      </c>
      <c r="I22" s="10">
        <f>IF($M$6=1,IF($M$13=1,'PENG ROBINSON COEFFS + ERRS'!H16,IF($M$13=2,'PENG ROBINSON COEFFS + ERRS'!N16,IF($M$13=3,'PENG ROBINSON COEFFS + ERRS'!T16,IF($M$13=4,'PENG ROBINSON COEFFS + ERRS'!Z16,"")))), IF($M$6 = 2, IF($M$13=1,'PATEL-TEJA COEFFS + ERRS'!H16,IF($M$13=2,'PATEL-TEJA COEFFS + ERRS'!N16,IF($M$13=3,'PATEL-TEJA COEFFS + ERRS'!T16,IF($M$13=4,'PATEL-TEJA COEFFS + ERRS'!Z16,"")))), IF($M$6 = 3, IF($M$13=1,'TWU-COON-CUNNINGH COEFFS + ERRS'!H16,IF($M$13=2,'TWU-COON-CUNNINGH COEFFS + ERRS'!N16,IF($M$13=3,'TWU-COON-CUNNINGH COEFFS + ERRS'!T16,IF($M$13=4,'TWU-COON-CUNNINGH COEFFS + ERRS'!Z16,"")))), IF($M$6 = 4, IF($M$13=1,'ALMAJOSE-DALIDA COEFFS + ERRS'!H16,IF($M$13=2,'ALMAJOSE-DALIDA COEFFS + ERRS'!N16,IF($M$13=3,'ALMAJOSE-DALIDA COEFFS + ERRS'!T16,IF($M$13=4,'ALMAJOSE-DALIDA COEFFS + ERRS'!Z16,""))))))))</f>
        <v>1.99924374550865</v>
      </c>
      <c r="J22" s="10">
        <f>IF($M$6=1,IF($M$13=1,'PENG ROBINSON COEFFS + ERRS'!I16,IF($M$13=2,'PENG ROBINSON COEFFS + ERRS'!O16,IF($M$13=3,'PENG ROBINSON COEFFS + ERRS'!U16,IF($M$13=4,'PENG ROBINSON COEFFS + ERRS'!AA16,"")))), IF($M$6 = 2, IF($M$13=1,'PATEL-TEJA COEFFS + ERRS'!I16,IF($M$13=2,'PATEL-TEJA COEFFS + ERRS'!O16,IF($M$13=3,'PATEL-TEJA COEFFS + ERRS'!U16,IF($M$13=4,'PATEL-TEJA COEFFS + ERRS'!AA16,"")))), IF($M$6 = 3, IF($M$13=1,'TWU-COON-CUNNINGH COEFFS + ERRS'!I16,IF($M$13=2,'TWU-COON-CUNNINGH COEFFS + ERRS'!O16,IF($M$13=3,'TWU-COON-CUNNINGH COEFFS + ERRS'!U16,IF($M$13=4,'TWU-COON-CUNNINGH COEFFS + ERRS'!AA16,"")))), IF($M$6 = 4, IF($M$13=1,'ALMAJOSE-DALIDA COEFFS + ERRS'!I16,IF($M$13=2,'ALMAJOSE-DALIDA COEFFS + ERRS'!O16,IF($M$13=3,'ALMAJOSE-DALIDA COEFFS + ERRS'!U16,IF($M$13=4,'ALMAJOSE-DALIDA COEFFS + ERRS'!AA16,""))))))))</f>
        <v>5.1387019270524199</v>
      </c>
      <c r="K22" s="10">
        <f>IF($M$6=1,IF($M$13=1,'PENG ROBINSON COEFFS + ERRS'!J16,IF($M$13=2,'PENG ROBINSON COEFFS + ERRS'!P16,IF($M$13=3,'PENG ROBINSON COEFFS + ERRS'!V16,IF($M$13=4,'PENG ROBINSON COEFFS + ERRS'!AB16,"")))), IF($M$6 = 2, IF($M$13=1,'PATEL-TEJA COEFFS + ERRS'!J16,IF($M$13=2,'PATEL-TEJA COEFFS + ERRS'!P16,IF($M$13=3,'PATEL-TEJA COEFFS + ERRS'!V16,IF($M$13=4,'PATEL-TEJA COEFFS + ERRS'!AB16,"")))), IF($M$6 = 3, IF($M$13=1,'TWU-COON-CUNNINGH COEFFS + ERRS'!J16,IF($M$13=2,'TWU-COON-CUNNINGH COEFFS + ERRS'!P16,IF($M$13=3,'TWU-COON-CUNNINGH COEFFS + ERRS'!V16,IF($M$13=4,'TWU-COON-CUNNINGH COEFFS + ERRS'!AB16,"")))), IF($M$6 = 4, IF($M$13=1,'ALMAJOSE-DALIDA COEFFS + ERRS'!J16,IF($M$13=2,'ALMAJOSE-DALIDA COEFFS + ERRS'!P16,IF($M$13=3,'ALMAJOSE-DALIDA COEFFS + ERRS'!V16,IF($M$13=4,'ALMAJOSE-DALIDA COEFFS + ERRS'!AB16,""))))))))</f>
        <v>1.79474478562732</v>
      </c>
      <c r="L22" s="19"/>
      <c r="O22" s="14" t="s">
        <v>136</v>
      </c>
    </row>
    <row r="23" spans="2:15" ht="16.5" customHeight="1" x14ac:dyDescent="0.25">
      <c r="B23" s="6">
        <v>14</v>
      </c>
      <c r="C23" s="6" t="s">
        <v>15</v>
      </c>
      <c r="D23" s="7">
        <v>0.25900000000000001</v>
      </c>
      <c r="E23" s="7">
        <v>0.55859999999999999</v>
      </c>
      <c r="F23" s="12">
        <f>IF($M$6=1,IF($M$13=1,'PENG ROBINSON COEFFS + ERRS'!E17,IF($M$13=2,'PENG ROBINSON COEFFS + ERRS'!K17,IF($M$13=3,'PENG ROBINSON COEFFS + ERRS'!Q17,IF($M$13=4,'PENG ROBINSON COEFFS + ERRS'!W17,"")))), IF($M$6 = 2, IF($M$13=1,'PATEL-TEJA COEFFS + ERRS'!E17,IF($M$13=2,'PATEL-TEJA COEFFS + ERRS'!K17,IF($M$13=3,'PATEL-TEJA COEFFS + ERRS'!Q17,IF($M$13=4,'PATEL-TEJA COEFFS + ERRS'!W17,"")))), IF($M$6 = 3, IF($M$13=1,'TWU-COON-CUNNINGH COEFFS + ERRS'!E17,IF($M$13=2,'TWU-COON-CUNNINGH COEFFS + ERRS'!K17,IF($M$13=3,'TWU-COON-CUNNINGH COEFFS + ERRS'!Q17,IF($M$13=4,'TWU-COON-CUNNINGH COEFFS + ERRS'!W17,"")))), IF($M$6 = 4, IF($M$13=1,'ALMAJOSE-DALIDA COEFFS + ERRS'!E17,IF($M$13=2,'ALMAJOSE-DALIDA COEFFS + ERRS'!K17,IF($M$13=3,'ALMAJOSE-DALIDA COEFFS + ERRS'!Q17,IF($M$13=4,'ALMAJOSE-DALIDA COEFFS + ERRS'!W17,""))))))))</f>
        <v>3.0520364620094802</v>
      </c>
      <c r="G23" s="12">
        <f>IF($M$6=1,IF($M$13=1,'PENG ROBINSON COEFFS + ERRS'!F17,IF($M$13=2,'PENG ROBINSON COEFFS + ERRS'!L17,IF($M$13=3,'PENG ROBINSON COEFFS + ERRS'!R17,IF($M$13=4,'PENG ROBINSON COEFFS + ERRS'!X17,"")))), IF($M$6 = 2, IF($M$13=1,'PATEL-TEJA COEFFS + ERRS'!F17,IF($M$13=2,'PATEL-TEJA COEFFS + ERRS'!L17,IF($M$13=3,'PATEL-TEJA COEFFS + ERRS'!R17,IF($M$13=4,'PATEL-TEJA COEFFS + ERRS'!X17,"")))), IF($M$6 = 3, IF($M$13=1,'TWU-COON-CUNNINGH COEFFS + ERRS'!F17,IF($M$13=2,'TWU-COON-CUNNINGH COEFFS + ERRS'!L17,IF($M$13=3,'TWU-COON-CUNNINGH COEFFS + ERRS'!R17,IF($M$13=4,'TWU-COON-CUNNINGH COEFFS + ERRS'!X17,"")))), IF($M$6 = 4, IF($M$13=1,'ALMAJOSE-DALIDA COEFFS + ERRS'!F17,IF($M$13=2,'ALMAJOSE-DALIDA COEFFS + ERRS'!L17,IF($M$13=3,'ALMAJOSE-DALIDA COEFFS + ERRS'!R17,IF($M$13=4,'ALMAJOSE-DALIDA COEFFS + ERRS'!X17,""))))))))</f>
        <v>0.40626479154642497</v>
      </c>
      <c r="H23" s="12">
        <f>IF($M$6=1,IF($M$13=1,'PENG ROBINSON COEFFS + ERRS'!G17,IF($M$13=2,'PENG ROBINSON COEFFS + ERRS'!M17,IF($M$13=3,'PENG ROBINSON COEFFS + ERRS'!S17,IF($M$13=4,'PENG ROBINSON COEFFS + ERRS'!Y17,"")))), IF($M$6 = 2, IF($M$13=1,'PATEL-TEJA COEFFS + ERRS'!G17,IF($M$13=2,'PATEL-TEJA COEFFS + ERRS'!M17,IF($M$13=3,'PATEL-TEJA COEFFS + ERRS'!S17,IF($M$13=4,'PATEL-TEJA COEFFS + ERRS'!Y17,"")))), IF($M$6 = 3, IF($M$13=1,'TWU-COON-CUNNINGH COEFFS + ERRS'!G17,IF($M$13=2,'TWU-COON-CUNNINGH COEFFS + ERRS'!M17,IF($M$13=3,'TWU-COON-CUNNINGH COEFFS + ERRS'!S17,IF($M$13=4,'TWU-COON-CUNNINGH COEFFS + ERRS'!Y17,"")))), IF($M$6 = 4, IF($M$13=1,'ALMAJOSE-DALIDA COEFFS + ERRS'!G17,IF($M$13=2,'ALMAJOSE-DALIDA COEFFS + ERRS'!M17,IF($M$13=3,'ALMAJOSE-DALIDA COEFFS + ERRS'!S17,IF($M$13=4,'ALMAJOSE-DALIDA COEFFS + ERRS'!Y17,""))))))))</f>
        <v>0.10374120465237199</v>
      </c>
      <c r="I23" s="10">
        <f>IF($M$6=1,IF($M$13=1,'PENG ROBINSON COEFFS + ERRS'!H17,IF($M$13=2,'PENG ROBINSON COEFFS + ERRS'!N17,IF($M$13=3,'PENG ROBINSON COEFFS + ERRS'!T17,IF($M$13=4,'PENG ROBINSON COEFFS + ERRS'!Z17,"")))), IF($M$6 = 2, IF($M$13=1,'PATEL-TEJA COEFFS + ERRS'!H17,IF($M$13=2,'PATEL-TEJA COEFFS + ERRS'!N17,IF($M$13=3,'PATEL-TEJA COEFFS + ERRS'!T17,IF($M$13=4,'PATEL-TEJA COEFFS + ERRS'!Z17,"")))), IF($M$6 = 3, IF($M$13=1,'TWU-COON-CUNNINGH COEFFS + ERRS'!H17,IF($M$13=2,'TWU-COON-CUNNINGH COEFFS + ERRS'!N17,IF($M$13=3,'TWU-COON-CUNNINGH COEFFS + ERRS'!T17,IF($M$13=4,'TWU-COON-CUNNINGH COEFFS + ERRS'!Z17,"")))), IF($M$6 = 4, IF($M$13=1,'ALMAJOSE-DALIDA COEFFS + ERRS'!H17,IF($M$13=2,'ALMAJOSE-DALIDA COEFFS + ERRS'!N17,IF($M$13=3,'ALMAJOSE-DALIDA COEFFS + ERRS'!T17,IF($M$13=4,'ALMAJOSE-DALIDA COEFFS + ERRS'!Z17,""))))))))</f>
        <v>2.2420401772536098</v>
      </c>
      <c r="J23" s="10">
        <f>IF($M$6=1,IF($M$13=1,'PENG ROBINSON COEFFS + ERRS'!I17,IF($M$13=2,'PENG ROBINSON COEFFS + ERRS'!O17,IF($M$13=3,'PENG ROBINSON COEFFS + ERRS'!U17,IF($M$13=4,'PENG ROBINSON COEFFS + ERRS'!AA17,"")))), IF($M$6 = 2, IF($M$13=1,'PATEL-TEJA COEFFS + ERRS'!I17,IF($M$13=2,'PATEL-TEJA COEFFS + ERRS'!O17,IF($M$13=3,'PATEL-TEJA COEFFS + ERRS'!U17,IF($M$13=4,'PATEL-TEJA COEFFS + ERRS'!AA17,"")))), IF($M$6 = 3, IF($M$13=1,'TWU-COON-CUNNINGH COEFFS + ERRS'!I17,IF($M$13=2,'TWU-COON-CUNNINGH COEFFS + ERRS'!O17,IF($M$13=3,'TWU-COON-CUNNINGH COEFFS + ERRS'!U17,IF($M$13=4,'TWU-COON-CUNNINGH COEFFS + ERRS'!AA17,"")))), IF($M$6 = 4, IF($M$13=1,'ALMAJOSE-DALIDA COEFFS + ERRS'!I17,IF($M$13=2,'ALMAJOSE-DALIDA COEFFS + ERRS'!O17,IF($M$13=3,'ALMAJOSE-DALIDA COEFFS + ERRS'!U17,IF($M$13=4,'ALMAJOSE-DALIDA COEFFS + ERRS'!AA17,""))))))))</f>
        <v>5.8935600221000497</v>
      </c>
      <c r="K23" s="10">
        <f>IF($M$6=1,IF($M$13=1,'PENG ROBINSON COEFFS + ERRS'!J17,IF($M$13=2,'PENG ROBINSON COEFFS + ERRS'!P17,IF($M$13=3,'PENG ROBINSON COEFFS + ERRS'!V17,IF($M$13=4,'PENG ROBINSON COEFFS + ERRS'!AB17,"")))), IF($M$6 = 2, IF($M$13=1,'PATEL-TEJA COEFFS + ERRS'!J17,IF($M$13=2,'PATEL-TEJA COEFFS + ERRS'!P17,IF($M$13=3,'PATEL-TEJA COEFFS + ERRS'!V17,IF($M$13=4,'PATEL-TEJA COEFFS + ERRS'!AB17,"")))), IF($M$6 = 3, IF($M$13=1,'TWU-COON-CUNNINGH COEFFS + ERRS'!J17,IF($M$13=2,'TWU-COON-CUNNINGH COEFFS + ERRS'!P17,IF($M$13=3,'TWU-COON-CUNNINGH COEFFS + ERRS'!V17,IF($M$13=4,'TWU-COON-CUNNINGH COEFFS + ERRS'!AB17,"")))), IF($M$6 = 4, IF($M$13=1,'ALMAJOSE-DALIDA COEFFS + ERRS'!J17,IF($M$13=2,'ALMAJOSE-DALIDA COEFFS + ERRS'!P17,IF($M$13=3,'ALMAJOSE-DALIDA COEFFS + ERRS'!V17,IF($M$13=4,'ALMAJOSE-DALIDA COEFFS + ERRS'!AB17,""))))))))</f>
        <v>2.5171009049039998</v>
      </c>
      <c r="L23" s="19"/>
    </row>
    <row r="24" spans="2:15" ht="16.5" customHeight="1" x14ac:dyDescent="0.25">
      <c r="B24" s="6">
        <v>15</v>
      </c>
      <c r="C24" s="6" t="s">
        <v>16</v>
      </c>
      <c r="D24" s="7">
        <v>0.26100000000000001</v>
      </c>
      <c r="E24" s="7">
        <v>0.56210000000000004</v>
      </c>
      <c r="F24" s="12">
        <f>IF($M$6=1,IF($M$13=1,'PENG ROBINSON COEFFS + ERRS'!E18,IF($M$13=2,'PENG ROBINSON COEFFS + ERRS'!K18,IF($M$13=3,'PENG ROBINSON COEFFS + ERRS'!Q18,IF($M$13=4,'PENG ROBINSON COEFFS + ERRS'!W18,"")))), IF($M$6 = 2, IF($M$13=1,'PATEL-TEJA COEFFS + ERRS'!E18,IF($M$13=2,'PATEL-TEJA COEFFS + ERRS'!K18,IF($M$13=3,'PATEL-TEJA COEFFS + ERRS'!Q18,IF($M$13=4,'PATEL-TEJA COEFFS + ERRS'!W18,"")))), IF($M$6 = 3, IF($M$13=1,'TWU-COON-CUNNINGH COEFFS + ERRS'!E18,IF($M$13=2,'TWU-COON-CUNNINGH COEFFS + ERRS'!K18,IF($M$13=3,'TWU-COON-CUNNINGH COEFFS + ERRS'!Q18,IF($M$13=4,'TWU-COON-CUNNINGH COEFFS + ERRS'!W18,"")))), IF($M$6 = 4, IF($M$13=1,'ALMAJOSE-DALIDA COEFFS + ERRS'!E18,IF($M$13=2,'ALMAJOSE-DALIDA COEFFS + ERRS'!K18,IF($M$13=3,'ALMAJOSE-DALIDA COEFFS + ERRS'!Q18,IF($M$13=4,'ALMAJOSE-DALIDA COEFFS + ERRS'!W18,""))))))))</f>
        <v>3.0047490501954099</v>
      </c>
      <c r="G24" s="12">
        <f>IF($M$6=1,IF($M$13=1,'PENG ROBINSON COEFFS + ERRS'!F18,IF($M$13=2,'PENG ROBINSON COEFFS + ERRS'!L18,IF($M$13=3,'PENG ROBINSON COEFFS + ERRS'!R18,IF($M$13=4,'PENG ROBINSON COEFFS + ERRS'!X18,"")))), IF($M$6 = 2, IF($M$13=1,'PATEL-TEJA COEFFS + ERRS'!F18,IF($M$13=2,'PATEL-TEJA COEFFS + ERRS'!L18,IF($M$13=3,'PATEL-TEJA COEFFS + ERRS'!R18,IF($M$13=4,'PATEL-TEJA COEFFS + ERRS'!X18,"")))), IF($M$6 = 3, IF($M$13=1,'TWU-COON-CUNNINGH COEFFS + ERRS'!F18,IF($M$13=2,'TWU-COON-CUNNINGH COEFFS + ERRS'!L18,IF($M$13=3,'TWU-COON-CUNNINGH COEFFS + ERRS'!R18,IF($M$13=4,'TWU-COON-CUNNINGH COEFFS + ERRS'!X18,"")))), IF($M$6 = 4, IF($M$13=1,'ALMAJOSE-DALIDA COEFFS + ERRS'!F18,IF($M$13=2,'ALMAJOSE-DALIDA COEFFS + ERRS'!L18,IF($M$13=3,'ALMAJOSE-DALIDA COEFFS + ERRS'!R18,IF($M$13=4,'ALMAJOSE-DALIDA COEFFS + ERRS'!X18,""))))))))</f>
        <v>-0.32862015260947203</v>
      </c>
      <c r="H24" s="12">
        <f>IF($M$6=1,IF($M$13=1,'PENG ROBINSON COEFFS + ERRS'!G18,IF($M$13=2,'PENG ROBINSON COEFFS + ERRS'!M18,IF($M$13=3,'PENG ROBINSON COEFFS + ERRS'!S18,IF($M$13=4,'PENG ROBINSON COEFFS + ERRS'!Y18,"")))), IF($M$6 = 2, IF($M$13=1,'PATEL-TEJA COEFFS + ERRS'!G18,IF($M$13=2,'PATEL-TEJA COEFFS + ERRS'!M18,IF($M$13=3,'PATEL-TEJA COEFFS + ERRS'!S18,IF($M$13=4,'PATEL-TEJA COEFFS + ERRS'!Y18,"")))), IF($M$6 = 3, IF($M$13=1,'TWU-COON-CUNNINGH COEFFS + ERRS'!G18,IF($M$13=2,'TWU-COON-CUNNINGH COEFFS + ERRS'!M18,IF($M$13=3,'TWU-COON-CUNNINGH COEFFS + ERRS'!S18,IF($M$13=4,'TWU-COON-CUNNINGH COEFFS + ERRS'!Y18,"")))), IF($M$6 = 4, IF($M$13=1,'ALMAJOSE-DALIDA COEFFS + ERRS'!G18,IF($M$13=2,'ALMAJOSE-DALIDA COEFFS + ERRS'!M18,IF($M$13=3,'ALMAJOSE-DALIDA COEFFS + ERRS'!S18,IF($M$13=4,'ALMAJOSE-DALIDA COEFFS + ERRS'!Y18,""))))))))</f>
        <v>-2.1093278402442599</v>
      </c>
      <c r="I24" s="10">
        <f>IF($M$6=1,IF($M$13=1,'PENG ROBINSON COEFFS + ERRS'!H18,IF($M$13=2,'PENG ROBINSON COEFFS + ERRS'!N18,IF($M$13=3,'PENG ROBINSON COEFFS + ERRS'!T18,IF($M$13=4,'PENG ROBINSON COEFFS + ERRS'!Z18,"")))), IF($M$6 = 2, IF($M$13=1,'PATEL-TEJA COEFFS + ERRS'!H18,IF($M$13=2,'PATEL-TEJA COEFFS + ERRS'!N18,IF($M$13=3,'PATEL-TEJA COEFFS + ERRS'!T18,IF($M$13=4,'PATEL-TEJA COEFFS + ERRS'!Z18,"")))), IF($M$6 = 3, IF($M$13=1,'TWU-COON-CUNNINGH COEFFS + ERRS'!H18,IF($M$13=2,'TWU-COON-CUNNINGH COEFFS + ERRS'!N18,IF($M$13=3,'TWU-COON-CUNNINGH COEFFS + ERRS'!T18,IF($M$13=4,'TWU-COON-CUNNINGH COEFFS + ERRS'!Z18,"")))), IF($M$6 = 4, IF($M$13=1,'ALMAJOSE-DALIDA COEFFS + ERRS'!H18,IF($M$13=2,'ALMAJOSE-DALIDA COEFFS + ERRS'!N18,IF($M$13=3,'ALMAJOSE-DALIDA COEFFS + ERRS'!T18,IF($M$13=4,'ALMAJOSE-DALIDA COEFFS + ERRS'!Z18,""))))))))</f>
        <v>2.2444638105896102</v>
      </c>
      <c r="J24" s="10">
        <f>IF($M$6=1,IF($M$13=1,'PENG ROBINSON COEFFS + ERRS'!I18,IF($M$13=2,'PENG ROBINSON COEFFS + ERRS'!O18,IF($M$13=3,'PENG ROBINSON COEFFS + ERRS'!U18,IF($M$13=4,'PENG ROBINSON COEFFS + ERRS'!AA18,"")))), IF($M$6 = 2, IF($M$13=1,'PATEL-TEJA COEFFS + ERRS'!I18,IF($M$13=2,'PATEL-TEJA COEFFS + ERRS'!O18,IF($M$13=3,'PATEL-TEJA COEFFS + ERRS'!U18,IF($M$13=4,'PATEL-TEJA COEFFS + ERRS'!AA18,"")))), IF($M$6 = 3, IF($M$13=1,'TWU-COON-CUNNINGH COEFFS + ERRS'!I18,IF($M$13=2,'TWU-COON-CUNNINGH COEFFS + ERRS'!O18,IF($M$13=3,'TWU-COON-CUNNINGH COEFFS + ERRS'!U18,IF($M$13=4,'TWU-COON-CUNNINGH COEFFS + ERRS'!AA18,"")))), IF($M$6 = 4, IF($M$13=1,'ALMAJOSE-DALIDA COEFFS + ERRS'!I18,IF($M$13=2,'ALMAJOSE-DALIDA COEFFS + ERRS'!O18,IF($M$13=3,'ALMAJOSE-DALIDA COEFFS + ERRS'!U18,IF($M$13=4,'ALMAJOSE-DALIDA COEFFS + ERRS'!AA18,""))))))))</f>
        <v>6.55012505625138</v>
      </c>
      <c r="K24" s="10">
        <f>IF($M$6=1,IF($M$13=1,'PENG ROBINSON COEFFS + ERRS'!J18,IF($M$13=2,'PENG ROBINSON COEFFS + ERRS'!P18,IF($M$13=3,'PENG ROBINSON COEFFS + ERRS'!V18,IF($M$13=4,'PENG ROBINSON COEFFS + ERRS'!AB18,"")))), IF($M$6 = 2, IF($M$13=1,'PATEL-TEJA COEFFS + ERRS'!J18,IF($M$13=2,'PATEL-TEJA COEFFS + ERRS'!P18,IF($M$13=3,'PATEL-TEJA COEFFS + ERRS'!V18,IF($M$13=4,'PATEL-TEJA COEFFS + ERRS'!AB18,"")))), IF($M$6 = 3, IF($M$13=1,'TWU-COON-CUNNINGH COEFFS + ERRS'!J18,IF($M$13=2,'TWU-COON-CUNNINGH COEFFS + ERRS'!P18,IF($M$13=3,'TWU-COON-CUNNINGH COEFFS + ERRS'!V18,IF($M$13=4,'TWU-COON-CUNNINGH COEFFS + ERRS'!AB18,"")))), IF($M$6 = 4, IF($M$13=1,'ALMAJOSE-DALIDA COEFFS + ERRS'!J18,IF($M$13=2,'ALMAJOSE-DALIDA COEFFS + ERRS'!P18,IF($M$13=3,'ALMAJOSE-DALIDA COEFFS + ERRS'!V18,IF($M$13=4,'ALMAJOSE-DALIDA COEFFS + ERRS'!AB18,""))))))))</f>
        <v>2.7195679082983402</v>
      </c>
      <c r="L24" s="19"/>
    </row>
    <row r="25" spans="2:15" ht="16.5" customHeight="1" x14ac:dyDescent="0.25">
      <c r="B25" s="6">
        <v>16</v>
      </c>
      <c r="C25" s="6" t="s">
        <v>17</v>
      </c>
      <c r="D25" s="7">
        <v>0.26100000000000001</v>
      </c>
      <c r="E25" s="7">
        <v>0.56969999999999998</v>
      </c>
      <c r="F25" s="12">
        <f>IF($M$6=1,IF($M$13=1,'PENG ROBINSON COEFFS + ERRS'!E19,IF($M$13=2,'PENG ROBINSON COEFFS + ERRS'!K19,IF($M$13=3,'PENG ROBINSON COEFFS + ERRS'!Q19,IF($M$13=4,'PENG ROBINSON COEFFS + ERRS'!W19,"")))), IF($M$6 = 2, IF($M$13=1,'PATEL-TEJA COEFFS + ERRS'!E19,IF($M$13=2,'PATEL-TEJA COEFFS + ERRS'!K19,IF($M$13=3,'PATEL-TEJA COEFFS + ERRS'!Q19,IF($M$13=4,'PATEL-TEJA COEFFS + ERRS'!W19,"")))), IF($M$6 = 3, IF($M$13=1,'TWU-COON-CUNNINGH COEFFS + ERRS'!E19,IF($M$13=2,'TWU-COON-CUNNINGH COEFFS + ERRS'!K19,IF($M$13=3,'TWU-COON-CUNNINGH COEFFS + ERRS'!Q19,IF($M$13=4,'TWU-COON-CUNNINGH COEFFS + ERRS'!W19,"")))), IF($M$6 = 4, IF($M$13=1,'ALMAJOSE-DALIDA COEFFS + ERRS'!E19,IF($M$13=2,'ALMAJOSE-DALIDA COEFFS + ERRS'!K19,IF($M$13=3,'ALMAJOSE-DALIDA COEFFS + ERRS'!Q19,IF($M$13=4,'ALMAJOSE-DALIDA COEFFS + ERRS'!W19,""))))))))</f>
        <v>2.7989766546762298</v>
      </c>
      <c r="G25" s="12">
        <f>IF($M$6=1,IF($M$13=1,'PENG ROBINSON COEFFS + ERRS'!F19,IF($M$13=2,'PENG ROBINSON COEFFS + ERRS'!L19,IF($M$13=3,'PENG ROBINSON COEFFS + ERRS'!R19,IF($M$13=4,'PENG ROBINSON COEFFS + ERRS'!X19,"")))), IF($M$6 = 2, IF($M$13=1,'PATEL-TEJA COEFFS + ERRS'!F19,IF($M$13=2,'PATEL-TEJA COEFFS + ERRS'!L19,IF($M$13=3,'PATEL-TEJA COEFFS + ERRS'!R19,IF($M$13=4,'PATEL-TEJA COEFFS + ERRS'!X19,"")))), IF($M$6 = 3, IF($M$13=1,'TWU-COON-CUNNINGH COEFFS + ERRS'!F19,IF($M$13=2,'TWU-COON-CUNNINGH COEFFS + ERRS'!L19,IF($M$13=3,'TWU-COON-CUNNINGH COEFFS + ERRS'!R19,IF($M$13=4,'TWU-COON-CUNNINGH COEFFS + ERRS'!X19,"")))), IF($M$6 = 4, IF($M$13=1,'ALMAJOSE-DALIDA COEFFS + ERRS'!F19,IF($M$13=2,'ALMAJOSE-DALIDA COEFFS + ERRS'!L19,IF($M$13=3,'ALMAJOSE-DALIDA COEFFS + ERRS'!R19,IF($M$13=4,'ALMAJOSE-DALIDA COEFFS + ERRS'!X19,""))))))))</f>
        <v>-0.34234539461157498</v>
      </c>
      <c r="H25" s="12">
        <f>IF($M$6=1,IF($M$13=1,'PENG ROBINSON COEFFS + ERRS'!G19,IF($M$13=2,'PENG ROBINSON COEFFS + ERRS'!M19,IF($M$13=3,'PENG ROBINSON COEFFS + ERRS'!S19,IF($M$13=4,'PENG ROBINSON COEFFS + ERRS'!Y19,"")))), IF($M$6 = 2, IF($M$13=1,'PATEL-TEJA COEFFS + ERRS'!G19,IF($M$13=2,'PATEL-TEJA COEFFS + ERRS'!M19,IF($M$13=3,'PATEL-TEJA COEFFS + ERRS'!S19,IF($M$13=4,'PATEL-TEJA COEFFS + ERRS'!Y19,"")))), IF($M$6 = 3, IF($M$13=1,'TWU-COON-CUNNINGH COEFFS + ERRS'!G19,IF($M$13=2,'TWU-COON-CUNNINGH COEFFS + ERRS'!M19,IF($M$13=3,'TWU-COON-CUNNINGH COEFFS + ERRS'!S19,IF($M$13=4,'TWU-COON-CUNNINGH COEFFS + ERRS'!Y19,"")))), IF($M$6 = 4, IF($M$13=1,'ALMAJOSE-DALIDA COEFFS + ERRS'!G19,IF($M$13=2,'ALMAJOSE-DALIDA COEFFS + ERRS'!M19,IF($M$13=3,'ALMAJOSE-DALIDA COEFFS + ERRS'!S19,IF($M$13=4,'ALMAJOSE-DALIDA COEFFS + ERRS'!Y19,""))))))))</f>
        <v>-2.0740936480197898</v>
      </c>
      <c r="I25" s="10">
        <f>IF($M$6=1,IF($M$13=1,'PENG ROBINSON COEFFS + ERRS'!H19,IF($M$13=2,'PENG ROBINSON COEFFS + ERRS'!N19,IF($M$13=3,'PENG ROBINSON COEFFS + ERRS'!T19,IF($M$13=4,'PENG ROBINSON COEFFS + ERRS'!Z19,"")))), IF($M$6 = 2, IF($M$13=1,'PATEL-TEJA COEFFS + ERRS'!H19,IF($M$13=2,'PATEL-TEJA COEFFS + ERRS'!N19,IF($M$13=3,'PATEL-TEJA COEFFS + ERRS'!T19,IF($M$13=4,'PATEL-TEJA COEFFS + ERRS'!Z19,"")))), IF($M$6 = 3, IF($M$13=1,'TWU-COON-CUNNINGH COEFFS + ERRS'!H19,IF($M$13=2,'TWU-COON-CUNNINGH COEFFS + ERRS'!N19,IF($M$13=3,'TWU-COON-CUNNINGH COEFFS + ERRS'!T19,IF($M$13=4,'TWU-COON-CUNNINGH COEFFS + ERRS'!Z19,"")))), IF($M$6 = 4, IF($M$13=1,'ALMAJOSE-DALIDA COEFFS + ERRS'!H19,IF($M$13=2,'ALMAJOSE-DALIDA COEFFS + ERRS'!N19,IF($M$13=3,'ALMAJOSE-DALIDA COEFFS + ERRS'!T19,IF($M$13=4,'ALMAJOSE-DALIDA COEFFS + ERRS'!Z19,""))))))))</f>
        <v>1.63435882647773</v>
      </c>
      <c r="J25" s="10">
        <f>IF($M$6=1,IF($M$13=1,'PENG ROBINSON COEFFS + ERRS'!I19,IF($M$13=2,'PENG ROBINSON COEFFS + ERRS'!O19,IF($M$13=3,'PENG ROBINSON COEFFS + ERRS'!U19,IF($M$13=4,'PENG ROBINSON COEFFS + ERRS'!AA19,"")))), IF($M$6 = 2, IF($M$13=1,'PATEL-TEJA COEFFS + ERRS'!I19,IF($M$13=2,'PATEL-TEJA COEFFS + ERRS'!O19,IF($M$13=3,'PATEL-TEJA COEFFS + ERRS'!U19,IF($M$13=4,'PATEL-TEJA COEFFS + ERRS'!AA19,"")))), IF($M$6 = 3, IF($M$13=1,'TWU-COON-CUNNINGH COEFFS + ERRS'!I19,IF($M$13=2,'TWU-COON-CUNNINGH COEFFS + ERRS'!O19,IF($M$13=3,'TWU-COON-CUNNINGH COEFFS + ERRS'!U19,IF($M$13=4,'TWU-COON-CUNNINGH COEFFS + ERRS'!AA19,"")))), IF($M$6 = 4, IF($M$13=1,'ALMAJOSE-DALIDA COEFFS + ERRS'!I19,IF($M$13=2,'ALMAJOSE-DALIDA COEFFS + ERRS'!O19,IF($M$13=3,'ALMAJOSE-DALIDA COEFFS + ERRS'!U19,IF($M$13=4,'ALMAJOSE-DALIDA COEFFS + ERRS'!AA19,""))))))))</f>
        <v>4.89261234567799</v>
      </c>
      <c r="K25" s="10">
        <f>IF($M$6=1,IF($M$13=1,'PENG ROBINSON COEFFS + ERRS'!J19,IF($M$13=2,'PENG ROBINSON COEFFS + ERRS'!P19,IF($M$13=3,'PENG ROBINSON COEFFS + ERRS'!V19,IF($M$13=4,'PENG ROBINSON COEFFS + ERRS'!AB19,"")))), IF($M$6 = 2, IF($M$13=1,'PATEL-TEJA COEFFS + ERRS'!J19,IF($M$13=2,'PATEL-TEJA COEFFS + ERRS'!P19,IF($M$13=3,'PATEL-TEJA COEFFS + ERRS'!V19,IF($M$13=4,'PATEL-TEJA COEFFS + ERRS'!AB19,"")))), IF($M$6 = 3, IF($M$13=1,'TWU-COON-CUNNINGH COEFFS + ERRS'!J19,IF($M$13=2,'TWU-COON-CUNNINGH COEFFS + ERRS'!P19,IF($M$13=3,'TWU-COON-CUNNINGH COEFFS + ERRS'!V19,IF($M$13=4,'TWU-COON-CUNNINGH COEFFS + ERRS'!AB19,"")))), IF($M$6 = 4, IF($M$13=1,'ALMAJOSE-DALIDA COEFFS + ERRS'!J19,IF($M$13=2,'ALMAJOSE-DALIDA COEFFS + ERRS'!P19,IF($M$13=3,'ALMAJOSE-DALIDA COEFFS + ERRS'!V19,IF($M$13=4,'ALMAJOSE-DALIDA COEFFS + ERRS'!AB19,""))))))))</f>
        <v>2.5371358302190701</v>
      </c>
      <c r="L25" s="19"/>
    </row>
    <row r="26" spans="2:15" ht="16.5" customHeight="1" x14ac:dyDescent="0.25">
      <c r="B26" s="6">
        <v>17</v>
      </c>
      <c r="C26" s="6" t="s">
        <v>18</v>
      </c>
      <c r="D26" s="7">
        <v>0.29896589600000001</v>
      </c>
      <c r="E26" s="7">
        <v>0.61899999999999999</v>
      </c>
      <c r="F26" s="12">
        <f>IF($M$6=1,IF($M$13=1,'PENG ROBINSON COEFFS + ERRS'!E20,IF($M$13=2,'PENG ROBINSON COEFFS + ERRS'!K20,IF($M$13=3,'PENG ROBINSON COEFFS + ERRS'!Q20,IF($M$13=4,'PENG ROBINSON COEFFS + ERRS'!W20,"")))), IF($M$6 = 2, IF($M$13=1,'PATEL-TEJA COEFFS + ERRS'!E20,IF($M$13=2,'PATEL-TEJA COEFFS + ERRS'!K20,IF($M$13=3,'PATEL-TEJA COEFFS + ERRS'!Q20,IF($M$13=4,'PATEL-TEJA COEFFS + ERRS'!W20,"")))), IF($M$6 = 3, IF($M$13=1,'TWU-COON-CUNNINGH COEFFS + ERRS'!E20,IF($M$13=2,'TWU-COON-CUNNINGH COEFFS + ERRS'!K20,IF($M$13=3,'TWU-COON-CUNNINGH COEFFS + ERRS'!Q20,IF($M$13=4,'TWU-COON-CUNNINGH COEFFS + ERRS'!W20,"")))), IF($M$6 = 4, IF($M$13=1,'ALMAJOSE-DALIDA COEFFS + ERRS'!E20,IF($M$13=2,'ALMAJOSE-DALIDA COEFFS + ERRS'!K20,IF($M$13=3,'ALMAJOSE-DALIDA COEFFS + ERRS'!Q20,IF($M$13=4,'ALMAJOSE-DALIDA COEFFS + ERRS'!W20,""))))))))</f>
        <v>5.23380315875339</v>
      </c>
      <c r="G26" s="12">
        <f>IF($M$6=1,IF($M$13=1,'PENG ROBINSON COEFFS + ERRS'!F20,IF($M$13=2,'PENG ROBINSON COEFFS + ERRS'!L20,IF($M$13=3,'PENG ROBINSON COEFFS + ERRS'!R20,IF($M$13=4,'PENG ROBINSON COEFFS + ERRS'!X20,"")))), IF($M$6 = 2, IF($M$13=1,'PATEL-TEJA COEFFS + ERRS'!F20,IF($M$13=2,'PATEL-TEJA COEFFS + ERRS'!L20,IF($M$13=3,'PATEL-TEJA COEFFS + ERRS'!R20,IF($M$13=4,'PATEL-TEJA COEFFS + ERRS'!X20,"")))), IF($M$6 = 3, IF($M$13=1,'TWU-COON-CUNNINGH COEFFS + ERRS'!F20,IF($M$13=2,'TWU-COON-CUNNINGH COEFFS + ERRS'!L20,IF($M$13=3,'TWU-COON-CUNNINGH COEFFS + ERRS'!R20,IF($M$13=4,'TWU-COON-CUNNINGH COEFFS + ERRS'!X20,"")))), IF($M$6 = 4, IF($M$13=1,'ALMAJOSE-DALIDA COEFFS + ERRS'!F20,IF($M$13=2,'ALMAJOSE-DALIDA COEFFS + ERRS'!L20,IF($M$13=3,'ALMAJOSE-DALIDA COEFFS + ERRS'!R20,IF($M$13=4,'ALMAJOSE-DALIDA COEFFS + ERRS'!X20,""))))))))</f>
        <v>-0.370350282182</v>
      </c>
      <c r="H26" s="12">
        <f>IF($M$6=1,IF($M$13=1,'PENG ROBINSON COEFFS + ERRS'!G20,IF($M$13=2,'PENG ROBINSON COEFFS + ERRS'!M20,IF($M$13=3,'PENG ROBINSON COEFFS + ERRS'!S20,IF($M$13=4,'PENG ROBINSON COEFFS + ERRS'!Y20,"")))), IF($M$6 = 2, IF($M$13=1,'PATEL-TEJA COEFFS + ERRS'!G20,IF($M$13=2,'PATEL-TEJA COEFFS + ERRS'!M20,IF($M$13=3,'PATEL-TEJA COEFFS + ERRS'!S20,IF($M$13=4,'PATEL-TEJA COEFFS + ERRS'!Y20,"")))), IF($M$6 = 3, IF($M$13=1,'TWU-COON-CUNNINGH COEFFS + ERRS'!G20,IF($M$13=2,'TWU-COON-CUNNINGH COEFFS + ERRS'!M20,IF($M$13=3,'TWU-COON-CUNNINGH COEFFS + ERRS'!S20,IF($M$13=4,'TWU-COON-CUNNINGH COEFFS + ERRS'!Y20,"")))), IF($M$6 = 4, IF($M$13=1,'ALMAJOSE-DALIDA COEFFS + ERRS'!G20,IF($M$13=2,'ALMAJOSE-DALIDA COEFFS + ERRS'!M20,IF($M$13=3,'ALMAJOSE-DALIDA COEFFS + ERRS'!S20,IF($M$13=4,'ALMAJOSE-DALIDA COEFFS + ERRS'!Y20,""))))))))</f>
        <v>-3.1455460434583999</v>
      </c>
      <c r="I26" s="10">
        <f>IF($M$6=1,IF($M$13=1,'PENG ROBINSON COEFFS + ERRS'!H20,IF($M$13=2,'PENG ROBINSON COEFFS + ERRS'!N20,IF($M$13=3,'PENG ROBINSON COEFFS + ERRS'!T20,IF($M$13=4,'PENG ROBINSON COEFFS + ERRS'!Z20,"")))), IF($M$6 = 2, IF($M$13=1,'PATEL-TEJA COEFFS + ERRS'!H20,IF($M$13=2,'PATEL-TEJA COEFFS + ERRS'!N20,IF($M$13=3,'PATEL-TEJA COEFFS + ERRS'!T20,IF($M$13=4,'PATEL-TEJA COEFFS + ERRS'!Z20,"")))), IF($M$6 = 3, IF($M$13=1,'TWU-COON-CUNNINGH COEFFS + ERRS'!H20,IF($M$13=2,'TWU-COON-CUNNINGH COEFFS + ERRS'!N20,IF($M$13=3,'TWU-COON-CUNNINGH COEFFS + ERRS'!T20,IF($M$13=4,'TWU-COON-CUNNINGH COEFFS + ERRS'!Z20,"")))), IF($M$6 = 4, IF($M$13=1,'ALMAJOSE-DALIDA COEFFS + ERRS'!H20,IF($M$13=2,'ALMAJOSE-DALIDA COEFFS + ERRS'!N20,IF($M$13=3,'ALMAJOSE-DALIDA COEFFS + ERRS'!T20,IF($M$13=4,'ALMAJOSE-DALIDA COEFFS + ERRS'!Z20,""))))))))</f>
        <v>5.66971525244701</v>
      </c>
      <c r="J26" s="10">
        <f>IF($M$6=1,IF($M$13=1,'PENG ROBINSON COEFFS + ERRS'!I20,IF($M$13=2,'PENG ROBINSON COEFFS + ERRS'!O20,IF($M$13=3,'PENG ROBINSON COEFFS + ERRS'!U20,IF($M$13=4,'PENG ROBINSON COEFFS + ERRS'!AA20,"")))), IF($M$6 = 2, IF($M$13=1,'PATEL-TEJA COEFFS + ERRS'!I20,IF($M$13=2,'PATEL-TEJA COEFFS + ERRS'!O20,IF($M$13=3,'PATEL-TEJA COEFFS + ERRS'!U20,IF($M$13=4,'PATEL-TEJA COEFFS + ERRS'!AA20,"")))), IF($M$6 = 3, IF($M$13=1,'TWU-COON-CUNNINGH COEFFS + ERRS'!I20,IF($M$13=2,'TWU-COON-CUNNINGH COEFFS + ERRS'!O20,IF($M$13=3,'TWU-COON-CUNNINGH COEFFS + ERRS'!U20,IF($M$13=4,'TWU-COON-CUNNINGH COEFFS + ERRS'!AA20,"")))), IF($M$6 = 4, IF($M$13=1,'ALMAJOSE-DALIDA COEFFS + ERRS'!I20,IF($M$13=2,'ALMAJOSE-DALIDA COEFFS + ERRS'!O20,IF($M$13=3,'ALMAJOSE-DALIDA COEFFS + ERRS'!U20,IF($M$13=4,'ALMAJOSE-DALIDA COEFFS + ERRS'!AA20,""))))))))</f>
        <v>20.8601252461686</v>
      </c>
      <c r="K26" s="10">
        <f>IF($M$6=1,IF($M$13=1,'PENG ROBINSON COEFFS + ERRS'!J20,IF($M$13=2,'PENG ROBINSON COEFFS + ERRS'!P20,IF($M$13=3,'PENG ROBINSON COEFFS + ERRS'!V20,IF($M$13=4,'PENG ROBINSON COEFFS + ERRS'!AB20,"")))), IF($M$6 = 2, IF($M$13=1,'PATEL-TEJA COEFFS + ERRS'!J20,IF($M$13=2,'PATEL-TEJA COEFFS + ERRS'!P20,IF($M$13=3,'PATEL-TEJA COEFFS + ERRS'!V20,IF($M$13=4,'PATEL-TEJA COEFFS + ERRS'!AB20,"")))), IF($M$6 = 3, IF($M$13=1,'TWU-COON-CUNNINGH COEFFS + ERRS'!J20,IF($M$13=2,'TWU-COON-CUNNINGH COEFFS + ERRS'!P20,IF($M$13=3,'TWU-COON-CUNNINGH COEFFS + ERRS'!V20,IF($M$13=4,'TWU-COON-CUNNINGH COEFFS + ERRS'!AB20,"")))), IF($M$6 = 4, IF($M$13=1,'ALMAJOSE-DALIDA COEFFS + ERRS'!J20,IF($M$13=2,'ALMAJOSE-DALIDA COEFFS + ERRS'!P20,IF($M$13=3,'ALMAJOSE-DALIDA COEFFS + ERRS'!V20,IF($M$13=4,'ALMAJOSE-DALIDA COEFFS + ERRS'!AB20,""))))))))</f>
        <v>8.1303896616281008</v>
      </c>
      <c r="L26" s="19"/>
    </row>
    <row r="27" spans="2:15" ht="16.5" customHeight="1" x14ac:dyDescent="0.25">
      <c r="B27" s="6">
        <v>18</v>
      </c>
      <c r="C27" s="6" t="s">
        <v>19</v>
      </c>
      <c r="D27" s="7">
        <v>0.20799999999999999</v>
      </c>
      <c r="E27" s="7">
        <v>0.46650000000000003</v>
      </c>
      <c r="F27" s="12">
        <f>IF($M$6=1,IF($M$13=1,'PENG ROBINSON COEFFS + ERRS'!E21,IF($M$13=2,'PENG ROBINSON COEFFS + ERRS'!K21,IF($M$13=3,'PENG ROBINSON COEFFS + ERRS'!Q21,IF($M$13=4,'PENG ROBINSON COEFFS + ERRS'!W21,"")))), IF($M$6 = 2, IF($M$13=1,'PATEL-TEJA COEFFS + ERRS'!E21,IF($M$13=2,'PATEL-TEJA COEFFS + ERRS'!K21,IF($M$13=3,'PATEL-TEJA COEFFS + ERRS'!Q21,IF($M$13=4,'PATEL-TEJA COEFFS + ERRS'!W21,"")))), IF($M$6 = 3, IF($M$13=1,'TWU-COON-CUNNINGH COEFFS + ERRS'!E21,IF($M$13=2,'TWU-COON-CUNNINGH COEFFS + ERRS'!K21,IF($M$13=3,'TWU-COON-CUNNINGH COEFFS + ERRS'!Q21,IF($M$13=4,'TWU-COON-CUNNINGH COEFFS + ERRS'!W21,"")))), IF($M$6 = 4, IF($M$13=1,'ALMAJOSE-DALIDA COEFFS + ERRS'!E21,IF($M$13=2,'ALMAJOSE-DALIDA COEFFS + ERRS'!K21,IF($M$13=3,'ALMAJOSE-DALIDA COEFFS + ERRS'!Q21,IF($M$13=4,'ALMAJOSE-DALIDA COEFFS + ERRS'!W21,""))))))))</f>
        <v>2.70239426538989</v>
      </c>
      <c r="G27" s="12">
        <f>IF($M$6=1,IF($M$13=1,'PENG ROBINSON COEFFS + ERRS'!F21,IF($M$13=2,'PENG ROBINSON COEFFS + ERRS'!L21,IF($M$13=3,'PENG ROBINSON COEFFS + ERRS'!R21,IF($M$13=4,'PENG ROBINSON COEFFS + ERRS'!X21,"")))), IF($M$6 = 2, IF($M$13=1,'PATEL-TEJA COEFFS + ERRS'!F21,IF($M$13=2,'PATEL-TEJA COEFFS + ERRS'!L21,IF($M$13=3,'PATEL-TEJA COEFFS + ERRS'!R21,IF($M$13=4,'PATEL-TEJA COEFFS + ERRS'!X21,"")))), IF($M$6 = 3, IF($M$13=1,'TWU-COON-CUNNINGH COEFFS + ERRS'!F21,IF($M$13=2,'TWU-COON-CUNNINGH COEFFS + ERRS'!L21,IF($M$13=3,'TWU-COON-CUNNINGH COEFFS + ERRS'!R21,IF($M$13=4,'TWU-COON-CUNNINGH COEFFS + ERRS'!X21,"")))), IF($M$6 = 4, IF($M$13=1,'ALMAJOSE-DALIDA COEFFS + ERRS'!F21,IF($M$13=2,'ALMAJOSE-DALIDA COEFFS + ERRS'!L21,IF($M$13=3,'ALMAJOSE-DALIDA COEFFS + ERRS'!R21,IF($M$13=4,'ALMAJOSE-DALIDA COEFFS + ERRS'!X21,""))))))))</f>
        <v>0.77741061200394501</v>
      </c>
      <c r="H27" s="12">
        <f>IF($M$6=1,IF($M$13=1,'PENG ROBINSON COEFFS + ERRS'!G21,IF($M$13=2,'PENG ROBINSON COEFFS + ERRS'!M21,IF($M$13=3,'PENG ROBINSON COEFFS + ERRS'!S21,IF($M$13=4,'PENG ROBINSON COEFFS + ERRS'!Y21,"")))), IF($M$6 = 2, IF($M$13=1,'PATEL-TEJA COEFFS + ERRS'!G21,IF($M$13=2,'PATEL-TEJA COEFFS + ERRS'!M21,IF($M$13=3,'PATEL-TEJA COEFFS + ERRS'!S21,IF($M$13=4,'PATEL-TEJA COEFFS + ERRS'!Y21,"")))), IF($M$6 = 3, IF($M$13=1,'TWU-COON-CUNNINGH COEFFS + ERRS'!G21,IF($M$13=2,'TWU-COON-CUNNINGH COEFFS + ERRS'!M21,IF($M$13=3,'TWU-COON-CUNNINGH COEFFS + ERRS'!S21,IF($M$13=4,'TWU-COON-CUNNINGH COEFFS + ERRS'!Y21,"")))), IF($M$6 = 4, IF($M$13=1,'ALMAJOSE-DALIDA COEFFS + ERRS'!G21,IF($M$13=2,'ALMAJOSE-DALIDA COEFFS + ERRS'!M21,IF($M$13=3,'ALMAJOSE-DALIDA COEFFS + ERRS'!S21,IF($M$13=4,'ALMAJOSE-DALIDA COEFFS + ERRS'!Y21,""))))))))</f>
        <v>1.06503774064975</v>
      </c>
      <c r="I27" s="10">
        <f>IF($M$6=1,IF($M$13=1,'PENG ROBINSON COEFFS + ERRS'!H21,IF($M$13=2,'PENG ROBINSON COEFFS + ERRS'!N21,IF($M$13=3,'PENG ROBINSON COEFFS + ERRS'!T21,IF($M$13=4,'PENG ROBINSON COEFFS + ERRS'!Z21,"")))), IF($M$6 = 2, IF($M$13=1,'PATEL-TEJA COEFFS + ERRS'!H21,IF($M$13=2,'PATEL-TEJA COEFFS + ERRS'!N21,IF($M$13=3,'PATEL-TEJA COEFFS + ERRS'!T21,IF($M$13=4,'PATEL-TEJA COEFFS + ERRS'!Z21,"")))), IF($M$6 = 3, IF($M$13=1,'TWU-COON-CUNNINGH COEFFS + ERRS'!H21,IF($M$13=2,'TWU-COON-CUNNINGH COEFFS + ERRS'!N21,IF($M$13=3,'TWU-COON-CUNNINGH COEFFS + ERRS'!T21,IF($M$13=4,'TWU-COON-CUNNINGH COEFFS + ERRS'!Z21,"")))), IF($M$6 = 4, IF($M$13=1,'ALMAJOSE-DALIDA COEFFS + ERRS'!H21,IF($M$13=2,'ALMAJOSE-DALIDA COEFFS + ERRS'!N21,IF($M$13=3,'ALMAJOSE-DALIDA COEFFS + ERRS'!T21,IF($M$13=4,'ALMAJOSE-DALIDA COEFFS + ERRS'!Z21,""))))))))</f>
        <v>16.451428296805499</v>
      </c>
      <c r="J27" s="10">
        <f>IF($M$6=1,IF($M$13=1,'PENG ROBINSON COEFFS + ERRS'!I21,IF($M$13=2,'PENG ROBINSON COEFFS + ERRS'!O21,IF($M$13=3,'PENG ROBINSON COEFFS + ERRS'!U21,IF($M$13=4,'PENG ROBINSON COEFFS + ERRS'!AA21,"")))), IF($M$6 = 2, IF($M$13=1,'PATEL-TEJA COEFFS + ERRS'!I21,IF($M$13=2,'PATEL-TEJA COEFFS + ERRS'!O21,IF($M$13=3,'PATEL-TEJA COEFFS + ERRS'!U21,IF($M$13=4,'PATEL-TEJA COEFFS + ERRS'!AA21,"")))), IF($M$6 = 3, IF($M$13=1,'TWU-COON-CUNNINGH COEFFS + ERRS'!I21,IF($M$13=2,'TWU-COON-CUNNINGH COEFFS + ERRS'!O21,IF($M$13=3,'TWU-COON-CUNNINGH COEFFS + ERRS'!U21,IF($M$13=4,'TWU-COON-CUNNINGH COEFFS + ERRS'!AA21,"")))), IF($M$6 = 4, IF($M$13=1,'ALMAJOSE-DALIDA COEFFS + ERRS'!I21,IF($M$13=2,'ALMAJOSE-DALIDA COEFFS + ERRS'!O21,IF($M$13=3,'ALMAJOSE-DALIDA COEFFS + ERRS'!U21,IF($M$13=4,'ALMAJOSE-DALIDA COEFFS + ERRS'!AA21,""))))))))</f>
        <v>6.94734838391292</v>
      </c>
      <c r="K27" s="10">
        <f>IF($M$6=1,IF($M$13=1,'PENG ROBINSON COEFFS + ERRS'!J21,IF($M$13=2,'PENG ROBINSON COEFFS + ERRS'!P21,IF($M$13=3,'PENG ROBINSON COEFFS + ERRS'!V21,IF($M$13=4,'PENG ROBINSON COEFFS + ERRS'!AB21,"")))), IF($M$6 = 2, IF($M$13=1,'PATEL-TEJA COEFFS + ERRS'!J21,IF($M$13=2,'PATEL-TEJA COEFFS + ERRS'!P21,IF($M$13=3,'PATEL-TEJA COEFFS + ERRS'!V21,IF($M$13=4,'PATEL-TEJA COEFFS + ERRS'!AB21,"")))), IF($M$6 = 3, IF($M$13=1,'TWU-COON-CUNNINGH COEFFS + ERRS'!J21,IF($M$13=2,'TWU-COON-CUNNINGH COEFFS + ERRS'!P21,IF($M$13=3,'TWU-COON-CUNNINGH COEFFS + ERRS'!V21,IF($M$13=4,'TWU-COON-CUNNINGH COEFFS + ERRS'!AB21,"")))), IF($M$6 = 4, IF($M$13=1,'ALMAJOSE-DALIDA COEFFS + ERRS'!J21,IF($M$13=2,'ALMAJOSE-DALIDA COEFFS + ERRS'!P21,IF($M$13=3,'ALMAJOSE-DALIDA COEFFS + ERRS'!V21,IF($M$13=4,'ALMAJOSE-DALIDA COEFFS + ERRS'!AB21,""))))))))</f>
        <v>35.305001252874703</v>
      </c>
      <c r="L27" s="19"/>
    </row>
    <row r="28" spans="2:15" ht="16.5" customHeight="1" x14ac:dyDescent="0.25">
      <c r="B28" s="6">
        <v>19</v>
      </c>
      <c r="C28" s="6" t="s">
        <v>20</v>
      </c>
      <c r="D28" s="7">
        <v>0.22</v>
      </c>
      <c r="E28" s="7">
        <v>0.5796</v>
      </c>
      <c r="F28" s="12">
        <f>IF($M$6=1,IF($M$13=1,'PENG ROBINSON COEFFS + ERRS'!E22,IF($M$13=2,'PENG ROBINSON COEFFS + ERRS'!K22,IF($M$13=3,'PENG ROBINSON COEFFS + ERRS'!Q22,IF($M$13=4,'PENG ROBINSON COEFFS + ERRS'!W22,"")))), IF($M$6 = 2, IF($M$13=1,'PATEL-TEJA COEFFS + ERRS'!E22,IF($M$13=2,'PATEL-TEJA COEFFS + ERRS'!K22,IF($M$13=3,'PATEL-TEJA COEFFS + ERRS'!Q22,IF($M$13=4,'PATEL-TEJA COEFFS + ERRS'!W22,"")))), IF($M$6 = 3, IF($M$13=1,'TWU-COON-CUNNINGH COEFFS + ERRS'!E22,IF($M$13=2,'TWU-COON-CUNNINGH COEFFS + ERRS'!K22,IF($M$13=3,'TWU-COON-CUNNINGH COEFFS + ERRS'!Q22,IF($M$13=4,'TWU-COON-CUNNINGH COEFFS + ERRS'!W22,"")))), IF($M$6 = 4, IF($M$13=1,'ALMAJOSE-DALIDA COEFFS + ERRS'!E22,IF($M$13=2,'ALMAJOSE-DALIDA COEFFS + ERRS'!K22,IF($M$13=3,'ALMAJOSE-DALIDA COEFFS + ERRS'!Q22,IF($M$13=4,'ALMAJOSE-DALIDA COEFFS + ERRS'!W22,""))))))))</f>
        <v>0.25300950578882497</v>
      </c>
      <c r="G28" s="12">
        <f>IF($M$6=1,IF($M$13=1,'PENG ROBINSON COEFFS + ERRS'!F22,IF($M$13=2,'PENG ROBINSON COEFFS + ERRS'!L22,IF($M$13=3,'PENG ROBINSON COEFFS + ERRS'!R22,IF($M$13=4,'PENG ROBINSON COEFFS + ERRS'!X22,"")))), IF($M$6 = 2, IF($M$13=1,'PATEL-TEJA COEFFS + ERRS'!F22,IF($M$13=2,'PATEL-TEJA COEFFS + ERRS'!L22,IF($M$13=3,'PATEL-TEJA COEFFS + ERRS'!R22,IF($M$13=4,'PATEL-TEJA COEFFS + ERRS'!X22,"")))), IF($M$6 = 3, IF($M$13=1,'TWU-COON-CUNNINGH COEFFS + ERRS'!F22,IF($M$13=2,'TWU-COON-CUNNINGH COEFFS + ERRS'!L22,IF($M$13=3,'TWU-COON-CUNNINGH COEFFS + ERRS'!R22,IF($M$13=4,'TWU-COON-CUNNINGH COEFFS + ERRS'!X22,"")))), IF($M$6 = 4, IF($M$13=1,'ALMAJOSE-DALIDA COEFFS + ERRS'!F22,IF($M$13=2,'ALMAJOSE-DALIDA COEFFS + ERRS'!L22,IF($M$13=3,'ALMAJOSE-DALIDA COEFFS + ERRS'!R22,IF($M$13=4,'ALMAJOSE-DALIDA COEFFS + ERRS'!X22,""))))))))</f>
        <v>-1.4609659539562101</v>
      </c>
      <c r="H28" s="12">
        <f>IF($M$6=1,IF($M$13=1,'PENG ROBINSON COEFFS + ERRS'!G22,IF($M$13=2,'PENG ROBINSON COEFFS + ERRS'!M22,IF($M$13=3,'PENG ROBINSON COEFFS + ERRS'!S22,IF($M$13=4,'PENG ROBINSON COEFFS + ERRS'!Y22,"")))), IF($M$6 = 2, IF($M$13=1,'PATEL-TEJA COEFFS + ERRS'!G22,IF($M$13=2,'PATEL-TEJA COEFFS + ERRS'!M22,IF($M$13=3,'PATEL-TEJA COEFFS + ERRS'!S22,IF($M$13=4,'PATEL-TEJA COEFFS + ERRS'!Y22,"")))), IF($M$6 = 3, IF($M$13=1,'TWU-COON-CUNNINGH COEFFS + ERRS'!G22,IF($M$13=2,'TWU-COON-CUNNINGH COEFFS + ERRS'!M22,IF($M$13=3,'TWU-COON-CUNNINGH COEFFS + ERRS'!S22,IF($M$13=4,'TWU-COON-CUNNINGH COEFFS + ERRS'!Y22,"")))), IF($M$6 = 4, IF($M$13=1,'ALMAJOSE-DALIDA COEFFS + ERRS'!G22,IF($M$13=2,'ALMAJOSE-DALIDA COEFFS + ERRS'!M22,IF($M$13=3,'ALMAJOSE-DALIDA COEFFS + ERRS'!S22,IF($M$13=4,'ALMAJOSE-DALIDA COEFFS + ERRS'!Y22,""))))))))</f>
        <v>-1.4202554990406899</v>
      </c>
      <c r="I28" s="10">
        <f>IF($M$6=1,IF($M$13=1,'PENG ROBINSON COEFFS + ERRS'!H22,IF($M$13=2,'PENG ROBINSON COEFFS + ERRS'!N22,IF($M$13=3,'PENG ROBINSON COEFFS + ERRS'!T22,IF($M$13=4,'PENG ROBINSON COEFFS + ERRS'!Z22,"")))), IF($M$6 = 2, IF($M$13=1,'PATEL-TEJA COEFFS + ERRS'!H22,IF($M$13=2,'PATEL-TEJA COEFFS + ERRS'!N22,IF($M$13=3,'PATEL-TEJA COEFFS + ERRS'!T22,IF($M$13=4,'PATEL-TEJA COEFFS + ERRS'!Z22,"")))), IF($M$6 = 3, IF($M$13=1,'TWU-COON-CUNNINGH COEFFS + ERRS'!H22,IF($M$13=2,'TWU-COON-CUNNINGH COEFFS + ERRS'!N22,IF($M$13=3,'TWU-COON-CUNNINGH COEFFS + ERRS'!T22,IF($M$13=4,'TWU-COON-CUNNINGH COEFFS + ERRS'!Z22,"")))), IF($M$6 = 4, IF($M$13=1,'ALMAJOSE-DALIDA COEFFS + ERRS'!H22,IF($M$13=2,'ALMAJOSE-DALIDA COEFFS + ERRS'!N22,IF($M$13=3,'ALMAJOSE-DALIDA COEFFS + ERRS'!T22,IF($M$13=4,'ALMAJOSE-DALIDA COEFFS + ERRS'!Z22,""))))))))</f>
        <v>10.1359319148191</v>
      </c>
      <c r="J28" s="10">
        <f>IF($M$6=1,IF($M$13=1,'PENG ROBINSON COEFFS + ERRS'!I22,IF($M$13=2,'PENG ROBINSON COEFFS + ERRS'!O22,IF($M$13=3,'PENG ROBINSON COEFFS + ERRS'!U22,IF($M$13=4,'PENG ROBINSON COEFFS + ERRS'!AA22,"")))), IF($M$6 = 2, IF($M$13=1,'PATEL-TEJA COEFFS + ERRS'!I22,IF($M$13=2,'PATEL-TEJA COEFFS + ERRS'!O22,IF($M$13=3,'PATEL-TEJA COEFFS + ERRS'!U22,IF($M$13=4,'PATEL-TEJA COEFFS + ERRS'!AA22,"")))), IF($M$6 = 3, IF($M$13=1,'TWU-COON-CUNNINGH COEFFS + ERRS'!I22,IF($M$13=2,'TWU-COON-CUNNINGH COEFFS + ERRS'!O22,IF($M$13=3,'TWU-COON-CUNNINGH COEFFS + ERRS'!U22,IF($M$13=4,'TWU-COON-CUNNINGH COEFFS + ERRS'!AA22,"")))), IF($M$6 = 4, IF($M$13=1,'ALMAJOSE-DALIDA COEFFS + ERRS'!I22,IF($M$13=2,'ALMAJOSE-DALIDA COEFFS + ERRS'!O22,IF($M$13=3,'ALMAJOSE-DALIDA COEFFS + ERRS'!U22,IF($M$13=4,'ALMAJOSE-DALIDA COEFFS + ERRS'!AA22,""))))))))</f>
        <v>7.1773410532258302</v>
      </c>
      <c r="K28" s="10">
        <f>IF($M$6=1,IF($M$13=1,'PENG ROBINSON COEFFS + ERRS'!J22,IF($M$13=2,'PENG ROBINSON COEFFS + ERRS'!P22,IF($M$13=3,'PENG ROBINSON COEFFS + ERRS'!V22,IF($M$13=4,'PENG ROBINSON COEFFS + ERRS'!AB22,"")))), IF($M$6 = 2, IF($M$13=1,'PATEL-TEJA COEFFS + ERRS'!J22,IF($M$13=2,'PATEL-TEJA COEFFS + ERRS'!P22,IF($M$13=3,'PATEL-TEJA COEFFS + ERRS'!V22,IF($M$13=4,'PATEL-TEJA COEFFS + ERRS'!AB22,"")))), IF($M$6 = 3, IF($M$13=1,'TWU-COON-CUNNINGH COEFFS + ERRS'!J22,IF($M$13=2,'TWU-COON-CUNNINGH COEFFS + ERRS'!P22,IF($M$13=3,'TWU-COON-CUNNINGH COEFFS + ERRS'!V22,IF($M$13=4,'TWU-COON-CUNNINGH COEFFS + ERRS'!AB22,"")))), IF($M$6 = 4, IF($M$13=1,'ALMAJOSE-DALIDA COEFFS + ERRS'!J22,IF($M$13=2,'ALMAJOSE-DALIDA COEFFS + ERRS'!P22,IF($M$13=3,'ALMAJOSE-DALIDA COEFFS + ERRS'!V22,IF($M$13=4,'ALMAJOSE-DALIDA COEFFS + ERRS'!AB22,""))))))))</f>
        <v>29.285945506318001</v>
      </c>
      <c r="L28" s="19"/>
    </row>
    <row r="29" spans="2:15" ht="16.5" customHeight="1" x14ac:dyDescent="0.25">
      <c r="B29" s="6">
        <v>20</v>
      </c>
      <c r="C29" s="6" t="s">
        <v>21</v>
      </c>
      <c r="D29" s="7">
        <v>0.23200000000000001</v>
      </c>
      <c r="E29" s="7">
        <v>0.68049999999999999</v>
      </c>
      <c r="F29" s="12">
        <f>IF($M$6=1,IF($M$13=1,'PENG ROBINSON COEFFS + ERRS'!E23,IF($M$13=2,'PENG ROBINSON COEFFS + ERRS'!K23,IF($M$13=3,'PENG ROBINSON COEFFS + ERRS'!Q23,IF($M$13=4,'PENG ROBINSON COEFFS + ERRS'!W23,"")))), IF($M$6 = 2, IF($M$13=1,'PATEL-TEJA COEFFS + ERRS'!E23,IF($M$13=2,'PATEL-TEJA COEFFS + ERRS'!K23,IF($M$13=3,'PATEL-TEJA COEFFS + ERRS'!Q23,IF($M$13=4,'PATEL-TEJA COEFFS + ERRS'!W23,"")))), IF($M$6 = 3, IF($M$13=1,'TWU-COON-CUNNINGH COEFFS + ERRS'!E23,IF($M$13=2,'TWU-COON-CUNNINGH COEFFS + ERRS'!K23,IF($M$13=3,'TWU-COON-CUNNINGH COEFFS + ERRS'!Q23,IF($M$13=4,'TWU-COON-CUNNINGH COEFFS + ERRS'!W23,"")))), IF($M$6 = 4, IF($M$13=1,'ALMAJOSE-DALIDA COEFFS + ERRS'!E23,IF($M$13=2,'ALMAJOSE-DALIDA COEFFS + ERRS'!K23,IF($M$13=3,'ALMAJOSE-DALIDA COEFFS + ERRS'!Q23,IF($M$13=4,'ALMAJOSE-DALIDA COEFFS + ERRS'!W23,""))))))))</f>
        <v>1.5668859257849299</v>
      </c>
      <c r="G29" s="12">
        <f>IF($M$6=1,IF($M$13=1,'PENG ROBINSON COEFFS + ERRS'!F23,IF($M$13=2,'PENG ROBINSON COEFFS + ERRS'!L23,IF($M$13=3,'PENG ROBINSON COEFFS + ERRS'!R23,IF($M$13=4,'PENG ROBINSON COEFFS + ERRS'!X23,"")))), IF($M$6 = 2, IF($M$13=1,'PATEL-TEJA COEFFS + ERRS'!F23,IF($M$13=2,'PATEL-TEJA COEFFS + ERRS'!L23,IF($M$13=3,'PATEL-TEJA COEFFS + ERRS'!R23,IF($M$13=4,'PATEL-TEJA COEFFS + ERRS'!X23,"")))), IF($M$6 = 3, IF($M$13=1,'TWU-COON-CUNNINGH COEFFS + ERRS'!F23,IF($M$13=2,'TWU-COON-CUNNINGH COEFFS + ERRS'!L23,IF($M$13=3,'TWU-COON-CUNNINGH COEFFS + ERRS'!R23,IF($M$13=4,'TWU-COON-CUNNINGH COEFFS + ERRS'!X23,"")))), IF($M$6 = 4, IF($M$13=1,'ALMAJOSE-DALIDA COEFFS + ERRS'!F23,IF($M$13=2,'ALMAJOSE-DALIDA COEFFS + ERRS'!L23,IF($M$13=3,'ALMAJOSE-DALIDA COEFFS + ERRS'!R23,IF($M$13=4,'ALMAJOSE-DALIDA COEFFS + ERRS'!X23,""))))))))</f>
        <v>-0.70731683792081501</v>
      </c>
      <c r="H29" s="12">
        <f>IF($M$6=1,IF($M$13=1,'PENG ROBINSON COEFFS + ERRS'!G23,IF($M$13=2,'PENG ROBINSON COEFFS + ERRS'!M23,IF($M$13=3,'PENG ROBINSON COEFFS + ERRS'!S23,IF($M$13=4,'PENG ROBINSON COEFFS + ERRS'!Y23,"")))), IF($M$6 = 2, IF($M$13=1,'PATEL-TEJA COEFFS + ERRS'!G23,IF($M$13=2,'PATEL-TEJA COEFFS + ERRS'!M23,IF($M$13=3,'PATEL-TEJA COEFFS + ERRS'!S23,IF($M$13=4,'PATEL-TEJA COEFFS + ERRS'!Y23,"")))), IF($M$6 = 3, IF($M$13=1,'TWU-COON-CUNNINGH COEFFS + ERRS'!G23,IF($M$13=2,'TWU-COON-CUNNINGH COEFFS + ERRS'!M23,IF($M$13=3,'TWU-COON-CUNNINGH COEFFS + ERRS'!S23,IF($M$13=4,'TWU-COON-CUNNINGH COEFFS + ERRS'!Y23,"")))), IF($M$6 = 4, IF($M$13=1,'ALMAJOSE-DALIDA COEFFS + ERRS'!G23,IF($M$13=2,'ALMAJOSE-DALIDA COEFFS + ERRS'!M23,IF($M$13=3,'ALMAJOSE-DALIDA COEFFS + ERRS'!S23,IF($M$13=4,'ALMAJOSE-DALIDA COEFFS + ERRS'!Y23,""))))))))</f>
        <v>-2.3440462035368301</v>
      </c>
      <c r="I29" s="10">
        <f>IF($M$6=1,IF($M$13=1,'PENG ROBINSON COEFFS + ERRS'!H23,IF($M$13=2,'PENG ROBINSON COEFFS + ERRS'!N23,IF($M$13=3,'PENG ROBINSON COEFFS + ERRS'!T23,IF($M$13=4,'PENG ROBINSON COEFFS + ERRS'!Z23,"")))), IF($M$6 = 2, IF($M$13=1,'PATEL-TEJA COEFFS + ERRS'!H23,IF($M$13=2,'PATEL-TEJA COEFFS + ERRS'!N23,IF($M$13=3,'PATEL-TEJA COEFFS + ERRS'!T23,IF($M$13=4,'PATEL-TEJA COEFFS + ERRS'!Z23,"")))), IF($M$6 = 3, IF($M$13=1,'TWU-COON-CUNNINGH COEFFS + ERRS'!H23,IF($M$13=2,'TWU-COON-CUNNINGH COEFFS + ERRS'!N23,IF($M$13=3,'TWU-COON-CUNNINGH COEFFS + ERRS'!T23,IF($M$13=4,'TWU-COON-CUNNINGH COEFFS + ERRS'!Z23,"")))), IF($M$6 = 4, IF($M$13=1,'ALMAJOSE-DALIDA COEFFS + ERRS'!H23,IF($M$13=2,'ALMAJOSE-DALIDA COEFFS + ERRS'!N23,IF($M$13=3,'ALMAJOSE-DALIDA COEFFS + ERRS'!T23,IF($M$13=4,'ALMAJOSE-DALIDA COEFFS + ERRS'!Z23,""))))))))</f>
        <v>9.0716325964977802</v>
      </c>
      <c r="J29" s="10">
        <f>IF($M$6=1,IF($M$13=1,'PENG ROBINSON COEFFS + ERRS'!I23,IF($M$13=2,'PENG ROBINSON COEFFS + ERRS'!O23,IF($M$13=3,'PENG ROBINSON COEFFS + ERRS'!U23,IF($M$13=4,'PENG ROBINSON COEFFS + ERRS'!AA23,"")))), IF($M$6 = 2, IF($M$13=1,'PATEL-TEJA COEFFS + ERRS'!I23,IF($M$13=2,'PATEL-TEJA COEFFS + ERRS'!O23,IF($M$13=3,'PATEL-TEJA COEFFS + ERRS'!U23,IF($M$13=4,'PATEL-TEJA COEFFS + ERRS'!AA23,"")))), IF($M$6 = 3, IF($M$13=1,'TWU-COON-CUNNINGH COEFFS + ERRS'!I23,IF($M$13=2,'TWU-COON-CUNNINGH COEFFS + ERRS'!O23,IF($M$13=3,'TWU-COON-CUNNINGH COEFFS + ERRS'!U23,IF($M$13=4,'TWU-COON-CUNNINGH COEFFS + ERRS'!AA23,"")))), IF($M$6 = 4, IF($M$13=1,'ALMAJOSE-DALIDA COEFFS + ERRS'!I23,IF($M$13=2,'ALMAJOSE-DALIDA COEFFS + ERRS'!O23,IF($M$13=3,'ALMAJOSE-DALIDA COEFFS + ERRS'!U23,IF($M$13=4,'ALMAJOSE-DALIDA COEFFS + ERRS'!AA23,""))))))))</f>
        <v>4.8835072082853896</v>
      </c>
      <c r="K29" s="10">
        <f>IF($M$6=1,IF($M$13=1,'PENG ROBINSON COEFFS + ERRS'!J23,IF($M$13=2,'PENG ROBINSON COEFFS + ERRS'!P23,IF($M$13=3,'PENG ROBINSON COEFFS + ERRS'!V23,IF($M$13=4,'PENG ROBINSON COEFFS + ERRS'!AB23,"")))), IF($M$6 = 2, IF($M$13=1,'PATEL-TEJA COEFFS + ERRS'!J23,IF($M$13=2,'PATEL-TEJA COEFFS + ERRS'!P23,IF($M$13=3,'PATEL-TEJA COEFFS + ERRS'!V23,IF($M$13=4,'PATEL-TEJA COEFFS + ERRS'!AB23,"")))), IF($M$6 = 3, IF($M$13=1,'TWU-COON-CUNNINGH COEFFS + ERRS'!J23,IF($M$13=2,'TWU-COON-CUNNINGH COEFFS + ERRS'!P23,IF($M$13=3,'TWU-COON-CUNNINGH COEFFS + ERRS'!V23,IF($M$13=4,'TWU-COON-CUNNINGH COEFFS + ERRS'!AB23,"")))), IF($M$6 = 4, IF($M$13=1,'ALMAJOSE-DALIDA COEFFS + ERRS'!J23,IF($M$13=2,'ALMAJOSE-DALIDA COEFFS + ERRS'!P23,IF($M$13=3,'ALMAJOSE-DALIDA COEFFS + ERRS'!V23,IF($M$13=4,'ALMAJOSE-DALIDA COEFFS + ERRS'!AB23,""))))))))</f>
        <v>29.0757906173022</v>
      </c>
      <c r="L29" s="19"/>
    </row>
    <row r="30" spans="2:15" ht="16.5" customHeight="1" x14ac:dyDescent="0.25">
      <c r="B30" s="6">
        <v>21</v>
      </c>
      <c r="C30" s="6" t="s">
        <v>22</v>
      </c>
      <c r="D30" s="7">
        <v>0.23899999999999999</v>
      </c>
      <c r="E30" s="7">
        <v>0.70520000000000005</v>
      </c>
      <c r="F30" s="12">
        <f>IF($M$6=1,IF($M$13=1,'PENG ROBINSON COEFFS + ERRS'!E24,IF($M$13=2,'PENG ROBINSON COEFFS + ERRS'!K24,IF($M$13=3,'PENG ROBINSON COEFFS + ERRS'!Q24,IF($M$13=4,'PENG ROBINSON COEFFS + ERRS'!W24,"")))), IF($M$6 = 2, IF($M$13=1,'PATEL-TEJA COEFFS + ERRS'!E24,IF($M$13=2,'PATEL-TEJA COEFFS + ERRS'!K24,IF($M$13=3,'PATEL-TEJA COEFFS + ERRS'!Q24,IF($M$13=4,'PATEL-TEJA COEFFS + ERRS'!W24,"")))), IF($M$6 = 3, IF($M$13=1,'TWU-COON-CUNNINGH COEFFS + ERRS'!E24,IF($M$13=2,'TWU-COON-CUNNINGH COEFFS + ERRS'!K24,IF($M$13=3,'TWU-COON-CUNNINGH COEFFS + ERRS'!Q24,IF($M$13=4,'TWU-COON-CUNNINGH COEFFS + ERRS'!W24,"")))), IF($M$6 = 4, IF($M$13=1,'ALMAJOSE-DALIDA COEFFS + ERRS'!E24,IF($M$13=2,'ALMAJOSE-DALIDA COEFFS + ERRS'!K24,IF($M$13=3,'ALMAJOSE-DALIDA COEFFS + ERRS'!Q24,IF($M$13=4,'ALMAJOSE-DALIDA COEFFS + ERRS'!W24,""))))))))</f>
        <v>4.4221427454079896</v>
      </c>
      <c r="G30" s="12">
        <f>IF($M$6=1,IF($M$13=1,'PENG ROBINSON COEFFS + ERRS'!F24,IF($M$13=2,'PENG ROBINSON COEFFS + ERRS'!L24,IF($M$13=3,'PENG ROBINSON COEFFS + ERRS'!R24,IF($M$13=4,'PENG ROBINSON COEFFS + ERRS'!X24,"")))), IF($M$6 = 2, IF($M$13=1,'PATEL-TEJA COEFFS + ERRS'!F24,IF($M$13=2,'PATEL-TEJA COEFFS + ERRS'!L24,IF($M$13=3,'PATEL-TEJA COEFFS + ERRS'!R24,IF($M$13=4,'PATEL-TEJA COEFFS + ERRS'!X24,"")))), IF($M$6 = 3, IF($M$13=1,'TWU-COON-CUNNINGH COEFFS + ERRS'!F24,IF($M$13=2,'TWU-COON-CUNNINGH COEFFS + ERRS'!L24,IF($M$13=3,'TWU-COON-CUNNINGH COEFFS + ERRS'!R24,IF($M$13=4,'TWU-COON-CUNNINGH COEFFS + ERRS'!X24,"")))), IF($M$6 = 4, IF($M$13=1,'ALMAJOSE-DALIDA COEFFS + ERRS'!F24,IF($M$13=2,'ALMAJOSE-DALIDA COEFFS + ERRS'!L24,IF($M$13=3,'ALMAJOSE-DALIDA COEFFS + ERRS'!R24,IF($M$13=4,'ALMAJOSE-DALIDA COEFFS + ERRS'!X24,""))))))))</f>
        <v>0.48545250621803998</v>
      </c>
      <c r="H30" s="12">
        <f>IF($M$6=1,IF($M$13=1,'PENG ROBINSON COEFFS + ERRS'!G24,IF($M$13=2,'PENG ROBINSON COEFFS + ERRS'!M24,IF($M$13=3,'PENG ROBINSON COEFFS + ERRS'!S24,IF($M$13=4,'PENG ROBINSON COEFFS + ERRS'!Y24,"")))), IF($M$6 = 2, IF($M$13=1,'PATEL-TEJA COEFFS + ERRS'!G24,IF($M$13=2,'PATEL-TEJA COEFFS + ERRS'!M24,IF($M$13=3,'PATEL-TEJA COEFFS + ERRS'!S24,IF($M$13=4,'PATEL-TEJA COEFFS + ERRS'!Y24,"")))), IF($M$6 = 3, IF($M$13=1,'TWU-COON-CUNNINGH COEFFS + ERRS'!G24,IF($M$13=2,'TWU-COON-CUNNINGH COEFFS + ERRS'!M24,IF($M$13=3,'TWU-COON-CUNNINGH COEFFS + ERRS'!S24,IF($M$13=4,'TWU-COON-CUNNINGH COEFFS + ERRS'!Y24,"")))), IF($M$6 = 4, IF($M$13=1,'ALMAJOSE-DALIDA COEFFS + ERRS'!G24,IF($M$13=2,'ALMAJOSE-DALIDA COEFFS + ERRS'!M24,IF($M$13=3,'ALMAJOSE-DALIDA COEFFS + ERRS'!S24,IF($M$13=4,'ALMAJOSE-DALIDA COEFFS + ERRS'!Y24,""))))))))</f>
        <v>0.84748801006948105</v>
      </c>
      <c r="I30" s="10">
        <f>IF($M$6=1,IF($M$13=1,'PENG ROBINSON COEFFS + ERRS'!H24,IF($M$13=2,'PENG ROBINSON COEFFS + ERRS'!N24,IF($M$13=3,'PENG ROBINSON COEFFS + ERRS'!T24,IF($M$13=4,'PENG ROBINSON COEFFS + ERRS'!Z24,"")))), IF($M$6 = 2, IF($M$13=1,'PATEL-TEJA COEFFS + ERRS'!H24,IF($M$13=2,'PATEL-TEJA COEFFS + ERRS'!N24,IF($M$13=3,'PATEL-TEJA COEFFS + ERRS'!T24,IF($M$13=4,'PATEL-TEJA COEFFS + ERRS'!Z24,"")))), IF($M$6 = 3, IF($M$13=1,'TWU-COON-CUNNINGH COEFFS + ERRS'!H24,IF($M$13=2,'TWU-COON-CUNNINGH COEFFS + ERRS'!N24,IF($M$13=3,'TWU-COON-CUNNINGH COEFFS + ERRS'!T24,IF($M$13=4,'TWU-COON-CUNNINGH COEFFS + ERRS'!Z24,"")))), IF($M$6 = 4, IF($M$13=1,'ALMAJOSE-DALIDA COEFFS + ERRS'!H24,IF($M$13=2,'ALMAJOSE-DALIDA COEFFS + ERRS'!N24,IF($M$13=3,'ALMAJOSE-DALIDA COEFFS + ERRS'!T24,IF($M$13=4,'ALMAJOSE-DALIDA COEFFS + ERRS'!Z24,""))))))))</f>
        <v>4.2947735896549002</v>
      </c>
      <c r="J30" s="10">
        <f>IF($M$6=1,IF($M$13=1,'PENG ROBINSON COEFFS + ERRS'!I24,IF($M$13=2,'PENG ROBINSON COEFFS + ERRS'!O24,IF($M$13=3,'PENG ROBINSON COEFFS + ERRS'!U24,IF($M$13=4,'PENG ROBINSON COEFFS + ERRS'!AA24,"")))), IF($M$6 = 2, IF($M$13=1,'PATEL-TEJA COEFFS + ERRS'!I24,IF($M$13=2,'PATEL-TEJA COEFFS + ERRS'!O24,IF($M$13=3,'PATEL-TEJA COEFFS + ERRS'!U24,IF($M$13=4,'PATEL-TEJA COEFFS + ERRS'!AA24,"")))), IF($M$6 = 3, IF($M$13=1,'TWU-COON-CUNNINGH COEFFS + ERRS'!I24,IF($M$13=2,'TWU-COON-CUNNINGH COEFFS + ERRS'!O24,IF($M$13=3,'TWU-COON-CUNNINGH COEFFS + ERRS'!U24,IF($M$13=4,'TWU-COON-CUNNINGH COEFFS + ERRS'!AA24,"")))), IF($M$6 = 4, IF($M$13=1,'ALMAJOSE-DALIDA COEFFS + ERRS'!I24,IF($M$13=2,'ALMAJOSE-DALIDA COEFFS + ERRS'!O24,IF($M$13=3,'ALMAJOSE-DALIDA COEFFS + ERRS'!U24,IF($M$13=4,'ALMAJOSE-DALIDA COEFFS + ERRS'!AA24,""))))))))</f>
        <v>5.7746008402670803</v>
      </c>
      <c r="K30" s="10">
        <f>IF($M$6=1,IF($M$13=1,'PENG ROBINSON COEFFS + ERRS'!J24,IF($M$13=2,'PENG ROBINSON COEFFS + ERRS'!P24,IF($M$13=3,'PENG ROBINSON COEFFS + ERRS'!V24,IF($M$13=4,'PENG ROBINSON COEFFS + ERRS'!AB24,"")))), IF($M$6 = 2, IF($M$13=1,'PATEL-TEJA COEFFS + ERRS'!J24,IF($M$13=2,'PATEL-TEJA COEFFS + ERRS'!P24,IF($M$13=3,'PATEL-TEJA COEFFS + ERRS'!V24,IF($M$13=4,'PATEL-TEJA COEFFS + ERRS'!AB24,"")))), IF($M$6 = 3, IF($M$13=1,'TWU-COON-CUNNINGH COEFFS + ERRS'!J24,IF($M$13=2,'TWU-COON-CUNNINGH COEFFS + ERRS'!P24,IF($M$13=3,'TWU-COON-CUNNINGH COEFFS + ERRS'!V24,IF($M$13=4,'TWU-COON-CUNNINGH COEFFS + ERRS'!AB24,"")))), IF($M$6 = 4, IF($M$13=1,'ALMAJOSE-DALIDA COEFFS + ERRS'!J24,IF($M$13=2,'ALMAJOSE-DALIDA COEFFS + ERRS'!P24,IF($M$13=3,'ALMAJOSE-DALIDA COEFFS + ERRS'!V24,IF($M$13=4,'ALMAJOSE-DALIDA COEFFS + ERRS'!AB24,""))))))))</f>
        <v>19.073604880647999</v>
      </c>
      <c r="L30" s="19"/>
    </row>
    <row r="31" spans="2:15" ht="16.5" customHeight="1" x14ac:dyDescent="0.25">
      <c r="B31" s="6">
        <v>22</v>
      </c>
      <c r="C31" s="6" t="s">
        <v>23</v>
      </c>
      <c r="D31" s="7">
        <v>0.246</v>
      </c>
      <c r="E31" s="7">
        <v>0.72989999999999999</v>
      </c>
      <c r="F31" s="12">
        <f>IF($M$6=1,IF($M$13=1,'PENG ROBINSON COEFFS + ERRS'!E25,IF($M$13=2,'PENG ROBINSON COEFFS + ERRS'!K25,IF($M$13=3,'PENG ROBINSON COEFFS + ERRS'!Q25,IF($M$13=4,'PENG ROBINSON COEFFS + ERRS'!W25,"")))), IF($M$6 = 2, IF($M$13=1,'PATEL-TEJA COEFFS + ERRS'!E25,IF($M$13=2,'PATEL-TEJA COEFFS + ERRS'!K25,IF($M$13=3,'PATEL-TEJA COEFFS + ERRS'!Q25,IF($M$13=4,'PATEL-TEJA COEFFS + ERRS'!W25,"")))), IF($M$6 = 3, IF($M$13=1,'TWU-COON-CUNNINGH COEFFS + ERRS'!E25,IF($M$13=2,'TWU-COON-CUNNINGH COEFFS + ERRS'!K25,IF($M$13=3,'TWU-COON-CUNNINGH COEFFS + ERRS'!Q25,IF($M$13=4,'TWU-COON-CUNNINGH COEFFS + ERRS'!W25,"")))), IF($M$6 = 4, IF($M$13=1,'ALMAJOSE-DALIDA COEFFS + ERRS'!E25,IF($M$13=2,'ALMAJOSE-DALIDA COEFFS + ERRS'!K25,IF($M$13=3,'ALMAJOSE-DALIDA COEFFS + ERRS'!Q25,IF($M$13=4,'ALMAJOSE-DALIDA COEFFS + ERRS'!W25,""))))))))</f>
        <v>0.375251814670163</v>
      </c>
      <c r="G31" s="12">
        <f>IF($M$6=1,IF($M$13=1,'PENG ROBINSON COEFFS + ERRS'!F25,IF($M$13=2,'PENG ROBINSON COEFFS + ERRS'!L25,IF($M$13=3,'PENG ROBINSON COEFFS + ERRS'!R25,IF($M$13=4,'PENG ROBINSON COEFFS + ERRS'!X25,"")))), IF($M$6 = 2, IF($M$13=1,'PATEL-TEJA COEFFS + ERRS'!F25,IF($M$13=2,'PATEL-TEJA COEFFS + ERRS'!L25,IF($M$13=3,'PATEL-TEJA COEFFS + ERRS'!R25,IF($M$13=4,'PATEL-TEJA COEFFS + ERRS'!X25,"")))), IF($M$6 = 3, IF($M$13=1,'TWU-COON-CUNNINGH COEFFS + ERRS'!F25,IF($M$13=2,'TWU-COON-CUNNINGH COEFFS + ERRS'!L25,IF($M$13=3,'TWU-COON-CUNNINGH COEFFS + ERRS'!R25,IF($M$13=4,'TWU-COON-CUNNINGH COEFFS + ERRS'!X25,"")))), IF($M$6 = 4, IF($M$13=1,'ALMAJOSE-DALIDA COEFFS + ERRS'!F25,IF($M$13=2,'ALMAJOSE-DALIDA COEFFS + ERRS'!L25,IF($M$13=3,'ALMAJOSE-DALIDA COEFFS + ERRS'!R25,IF($M$13=4,'ALMAJOSE-DALIDA COEFFS + ERRS'!X25,""))))))))</f>
        <v>-1.13336949387674</v>
      </c>
      <c r="H31" s="12">
        <f>IF($M$6=1,IF($M$13=1,'PENG ROBINSON COEFFS + ERRS'!G25,IF($M$13=2,'PENG ROBINSON COEFFS + ERRS'!M25,IF($M$13=3,'PENG ROBINSON COEFFS + ERRS'!S25,IF($M$13=4,'PENG ROBINSON COEFFS + ERRS'!Y25,"")))), IF($M$6 = 2, IF($M$13=1,'PATEL-TEJA COEFFS + ERRS'!G25,IF($M$13=2,'PATEL-TEJA COEFFS + ERRS'!M25,IF($M$13=3,'PATEL-TEJA COEFFS + ERRS'!S25,IF($M$13=4,'PATEL-TEJA COEFFS + ERRS'!Y25,"")))), IF($M$6 = 3, IF($M$13=1,'TWU-COON-CUNNINGH COEFFS + ERRS'!G25,IF($M$13=2,'TWU-COON-CUNNINGH COEFFS + ERRS'!M25,IF($M$13=3,'TWU-COON-CUNNINGH COEFFS + ERRS'!S25,IF($M$13=4,'TWU-COON-CUNNINGH COEFFS + ERRS'!Y25,"")))), IF($M$6 = 4, IF($M$13=1,'ALMAJOSE-DALIDA COEFFS + ERRS'!G25,IF($M$13=2,'ALMAJOSE-DALIDA COEFFS + ERRS'!M25,IF($M$13=3,'ALMAJOSE-DALIDA COEFFS + ERRS'!S25,IF($M$13=4,'ALMAJOSE-DALIDA COEFFS + ERRS'!Y25,""))))))))</f>
        <v>-1.6772455337893399</v>
      </c>
      <c r="I31" s="10">
        <f>IF($M$6=1,IF($M$13=1,'PENG ROBINSON COEFFS + ERRS'!H25,IF($M$13=2,'PENG ROBINSON COEFFS + ERRS'!N25,IF($M$13=3,'PENG ROBINSON COEFFS + ERRS'!T25,IF($M$13=4,'PENG ROBINSON COEFFS + ERRS'!Z25,"")))), IF($M$6 = 2, IF($M$13=1,'PATEL-TEJA COEFFS + ERRS'!H25,IF($M$13=2,'PATEL-TEJA COEFFS + ERRS'!N25,IF($M$13=3,'PATEL-TEJA COEFFS + ERRS'!T25,IF($M$13=4,'PATEL-TEJA COEFFS + ERRS'!Z25,"")))), IF($M$6 = 3, IF($M$13=1,'TWU-COON-CUNNINGH COEFFS + ERRS'!H25,IF($M$13=2,'TWU-COON-CUNNINGH COEFFS + ERRS'!N25,IF($M$13=3,'TWU-COON-CUNNINGH COEFFS + ERRS'!T25,IF($M$13=4,'TWU-COON-CUNNINGH COEFFS + ERRS'!Z25,"")))), IF($M$6 = 4, IF($M$13=1,'ALMAJOSE-DALIDA COEFFS + ERRS'!H25,IF($M$13=2,'ALMAJOSE-DALIDA COEFFS + ERRS'!N25,IF($M$13=3,'ALMAJOSE-DALIDA COEFFS + ERRS'!T25,IF($M$13=4,'ALMAJOSE-DALIDA COEFFS + ERRS'!Z25,""))))))))</f>
        <v>4.5445037666138699</v>
      </c>
      <c r="J31" s="10">
        <f>IF($M$6=1,IF($M$13=1,'PENG ROBINSON COEFFS + ERRS'!I25,IF($M$13=2,'PENG ROBINSON COEFFS + ERRS'!O25,IF($M$13=3,'PENG ROBINSON COEFFS + ERRS'!U25,IF($M$13=4,'PENG ROBINSON COEFFS + ERRS'!AA25,"")))), IF($M$6 = 2, IF($M$13=1,'PATEL-TEJA COEFFS + ERRS'!I25,IF($M$13=2,'PATEL-TEJA COEFFS + ERRS'!O25,IF($M$13=3,'PATEL-TEJA COEFFS + ERRS'!U25,IF($M$13=4,'PATEL-TEJA COEFFS + ERRS'!AA25,"")))), IF($M$6 = 3, IF($M$13=1,'TWU-COON-CUNNINGH COEFFS + ERRS'!I25,IF($M$13=2,'TWU-COON-CUNNINGH COEFFS + ERRS'!O25,IF($M$13=3,'TWU-COON-CUNNINGH COEFFS + ERRS'!U25,IF($M$13=4,'TWU-COON-CUNNINGH COEFFS + ERRS'!AA25,"")))), IF($M$6 = 4, IF($M$13=1,'ALMAJOSE-DALIDA COEFFS + ERRS'!I25,IF($M$13=2,'ALMAJOSE-DALIDA COEFFS + ERRS'!O25,IF($M$13=3,'ALMAJOSE-DALIDA COEFFS + ERRS'!U25,IF($M$13=4,'ALMAJOSE-DALIDA COEFFS + ERRS'!AA25,""))))))))</f>
        <v>5.8922916366435896</v>
      </c>
      <c r="K31" s="10">
        <f>IF($M$6=1,IF($M$13=1,'PENG ROBINSON COEFFS + ERRS'!J25,IF($M$13=2,'PENG ROBINSON COEFFS + ERRS'!P25,IF($M$13=3,'PENG ROBINSON COEFFS + ERRS'!V25,IF($M$13=4,'PENG ROBINSON COEFFS + ERRS'!AB25,"")))), IF($M$6 = 2, IF($M$13=1,'PATEL-TEJA COEFFS + ERRS'!J25,IF($M$13=2,'PATEL-TEJA COEFFS + ERRS'!P25,IF($M$13=3,'PATEL-TEJA COEFFS + ERRS'!V25,IF($M$13=4,'PATEL-TEJA COEFFS + ERRS'!AB25,"")))), IF($M$6 = 3, IF($M$13=1,'TWU-COON-CUNNINGH COEFFS + ERRS'!J25,IF($M$13=2,'TWU-COON-CUNNINGH COEFFS + ERRS'!P25,IF($M$13=3,'TWU-COON-CUNNINGH COEFFS + ERRS'!V25,IF($M$13=4,'TWU-COON-CUNNINGH COEFFS + ERRS'!AB25,"")))), IF($M$6 = 4, IF($M$13=1,'ALMAJOSE-DALIDA COEFFS + ERRS'!J25,IF($M$13=2,'ALMAJOSE-DALIDA COEFFS + ERRS'!P25,IF($M$13=3,'ALMAJOSE-DALIDA COEFFS + ERRS'!V25,IF($M$13=4,'ALMAJOSE-DALIDA COEFFS + ERRS'!AB25,""))))))))</f>
        <v>12.6136682452274</v>
      </c>
      <c r="L31" s="19"/>
    </row>
    <row r="32" spans="2:15" ht="16.5" customHeight="1" x14ac:dyDescent="0.25">
      <c r="B32" s="6">
        <v>23</v>
      </c>
      <c r="C32" s="6" t="s">
        <v>24</v>
      </c>
      <c r="D32" s="7">
        <v>0.252</v>
      </c>
      <c r="E32" s="7">
        <v>0.77059999999999995</v>
      </c>
      <c r="F32" s="12">
        <f>IF($M$6=1,IF($M$13=1,'PENG ROBINSON COEFFS + ERRS'!E26,IF($M$13=2,'PENG ROBINSON COEFFS + ERRS'!K26,IF($M$13=3,'PENG ROBINSON COEFFS + ERRS'!Q26,IF($M$13=4,'PENG ROBINSON COEFFS + ERRS'!W26,"")))), IF($M$6 = 2, IF($M$13=1,'PATEL-TEJA COEFFS + ERRS'!E26,IF($M$13=2,'PATEL-TEJA COEFFS + ERRS'!K26,IF($M$13=3,'PATEL-TEJA COEFFS + ERRS'!Q26,IF($M$13=4,'PATEL-TEJA COEFFS + ERRS'!W26,"")))), IF($M$6 = 3, IF($M$13=1,'TWU-COON-CUNNINGH COEFFS + ERRS'!E26,IF($M$13=2,'TWU-COON-CUNNINGH COEFFS + ERRS'!K26,IF($M$13=3,'TWU-COON-CUNNINGH COEFFS + ERRS'!Q26,IF($M$13=4,'TWU-COON-CUNNINGH COEFFS + ERRS'!W26,"")))), IF($M$6 = 4, IF($M$13=1,'ALMAJOSE-DALIDA COEFFS + ERRS'!E26,IF($M$13=2,'ALMAJOSE-DALIDA COEFFS + ERRS'!K26,IF($M$13=3,'ALMAJOSE-DALIDA COEFFS + ERRS'!Q26,IF($M$13=4,'ALMAJOSE-DALIDA COEFFS + ERRS'!W26,""))))))))</f>
        <v>0.68833179784269105</v>
      </c>
      <c r="G32" s="12">
        <f>IF($M$6=1,IF($M$13=1,'PENG ROBINSON COEFFS + ERRS'!F26,IF($M$13=2,'PENG ROBINSON COEFFS + ERRS'!L26,IF($M$13=3,'PENG ROBINSON COEFFS + ERRS'!R26,IF($M$13=4,'PENG ROBINSON COEFFS + ERRS'!X26,"")))), IF($M$6 = 2, IF($M$13=1,'PATEL-TEJA COEFFS + ERRS'!F26,IF($M$13=2,'PATEL-TEJA COEFFS + ERRS'!L26,IF($M$13=3,'PATEL-TEJA COEFFS + ERRS'!R26,IF($M$13=4,'PATEL-TEJA COEFFS + ERRS'!X26,"")))), IF($M$6 = 3, IF($M$13=1,'TWU-COON-CUNNINGH COEFFS + ERRS'!F26,IF($M$13=2,'TWU-COON-CUNNINGH COEFFS + ERRS'!L26,IF($M$13=3,'TWU-COON-CUNNINGH COEFFS + ERRS'!R26,IF($M$13=4,'TWU-COON-CUNNINGH COEFFS + ERRS'!X26,"")))), IF($M$6 = 4, IF($M$13=1,'ALMAJOSE-DALIDA COEFFS + ERRS'!F26,IF($M$13=2,'ALMAJOSE-DALIDA COEFFS + ERRS'!L26,IF($M$13=3,'ALMAJOSE-DALIDA COEFFS + ERRS'!R26,IF($M$13=4,'ALMAJOSE-DALIDA COEFFS + ERRS'!X26,""))))))))</f>
        <v>1.4247232676989701</v>
      </c>
      <c r="H32" s="12">
        <f>IF($M$6=1,IF($M$13=1,'PENG ROBINSON COEFFS + ERRS'!G26,IF($M$13=2,'PENG ROBINSON COEFFS + ERRS'!M26,IF($M$13=3,'PENG ROBINSON COEFFS + ERRS'!S26,IF($M$13=4,'PENG ROBINSON COEFFS + ERRS'!Y26,"")))), IF($M$6 = 2, IF($M$13=1,'PATEL-TEJA COEFFS + ERRS'!G26,IF($M$13=2,'PATEL-TEJA COEFFS + ERRS'!M26,IF($M$13=3,'PATEL-TEJA COEFFS + ERRS'!S26,IF($M$13=4,'PATEL-TEJA COEFFS + ERRS'!Y26,"")))), IF($M$6 = 3, IF($M$13=1,'TWU-COON-CUNNINGH COEFFS + ERRS'!G26,IF($M$13=2,'TWU-COON-CUNNINGH COEFFS + ERRS'!M26,IF($M$13=3,'TWU-COON-CUNNINGH COEFFS + ERRS'!S26,IF($M$13=4,'TWU-COON-CUNNINGH COEFFS + ERRS'!Y26,"")))), IF($M$6 = 4, IF($M$13=1,'ALMAJOSE-DALIDA COEFFS + ERRS'!G26,IF($M$13=2,'ALMAJOSE-DALIDA COEFFS + ERRS'!M26,IF($M$13=3,'ALMAJOSE-DALIDA COEFFS + ERRS'!S26,IF($M$13=4,'ALMAJOSE-DALIDA COEFFS + ERRS'!Y26,""))))))))</f>
        <v>-0.46243147875839702</v>
      </c>
      <c r="I32" s="10">
        <f>IF($M$6=1,IF($M$13=1,'PENG ROBINSON COEFFS + ERRS'!H26,IF($M$13=2,'PENG ROBINSON COEFFS + ERRS'!N26,IF($M$13=3,'PENG ROBINSON COEFFS + ERRS'!T26,IF($M$13=4,'PENG ROBINSON COEFFS + ERRS'!Z26,"")))), IF($M$6 = 2, IF($M$13=1,'PATEL-TEJA COEFFS + ERRS'!H26,IF($M$13=2,'PATEL-TEJA COEFFS + ERRS'!N26,IF($M$13=3,'PATEL-TEJA COEFFS + ERRS'!T26,IF($M$13=4,'PATEL-TEJA COEFFS + ERRS'!Z26,"")))), IF($M$6 = 3, IF($M$13=1,'TWU-COON-CUNNINGH COEFFS + ERRS'!H26,IF($M$13=2,'TWU-COON-CUNNINGH COEFFS + ERRS'!N26,IF($M$13=3,'TWU-COON-CUNNINGH COEFFS + ERRS'!T26,IF($M$13=4,'TWU-COON-CUNNINGH COEFFS + ERRS'!Z26,"")))), IF($M$6 = 4, IF($M$13=1,'ALMAJOSE-DALIDA COEFFS + ERRS'!H26,IF($M$13=2,'ALMAJOSE-DALIDA COEFFS + ERRS'!N26,IF($M$13=3,'ALMAJOSE-DALIDA COEFFS + ERRS'!T26,IF($M$13=4,'ALMAJOSE-DALIDA COEFFS + ERRS'!Z26,""))))))))</f>
        <v>1.36380818779434</v>
      </c>
      <c r="J32" s="10">
        <f>IF($M$6=1,IF($M$13=1,'PENG ROBINSON COEFFS + ERRS'!I26,IF($M$13=2,'PENG ROBINSON COEFFS + ERRS'!O26,IF($M$13=3,'PENG ROBINSON COEFFS + ERRS'!U26,IF($M$13=4,'PENG ROBINSON COEFFS + ERRS'!AA26,"")))), IF($M$6 = 2, IF($M$13=1,'PATEL-TEJA COEFFS + ERRS'!I26,IF($M$13=2,'PATEL-TEJA COEFFS + ERRS'!O26,IF($M$13=3,'PATEL-TEJA COEFFS + ERRS'!U26,IF($M$13=4,'PATEL-TEJA COEFFS + ERRS'!AA26,"")))), IF($M$6 = 3, IF($M$13=1,'TWU-COON-CUNNINGH COEFFS + ERRS'!I26,IF($M$13=2,'TWU-COON-CUNNINGH COEFFS + ERRS'!O26,IF($M$13=3,'TWU-COON-CUNNINGH COEFFS + ERRS'!U26,IF($M$13=4,'TWU-COON-CUNNINGH COEFFS + ERRS'!AA26,"")))), IF($M$6 = 4, IF($M$13=1,'ALMAJOSE-DALIDA COEFFS + ERRS'!I26,IF($M$13=2,'ALMAJOSE-DALIDA COEFFS + ERRS'!O26,IF($M$13=3,'ALMAJOSE-DALIDA COEFFS + ERRS'!U26,IF($M$13=4,'ALMAJOSE-DALIDA COEFFS + ERRS'!AA26,""))))))))</f>
        <v>4.94024692623627</v>
      </c>
      <c r="K32" s="10">
        <f>IF($M$6=1,IF($M$13=1,'PENG ROBINSON COEFFS + ERRS'!J26,IF($M$13=2,'PENG ROBINSON COEFFS + ERRS'!P26,IF($M$13=3,'PENG ROBINSON COEFFS + ERRS'!V26,IF($M$13=4,'PENG ROBINSON COEFFS + ERRS'!AB26,"")))), IF($M$6 = 2, IF($M$13=1,'PATEL-TEJA COEFFS + ERRS'!J26,IF($M$13=2,'PATEL-TEJA COEFFS + ERRS'!P26,IF($M$13=3,'PATEL-TEJA COEFFS + ERRS'!V26,IF($M$13=4,'PATEL-TEJA COEFFS + ERRS'!AB26,"")))), IF($M$6 = 3, IF($M$13=1,'TWU-COON-CUNNINGH COEFFS + ERRS'!J26,IF($M$13=2,'TWU-COON-CUNNINGH COEFFS + ERRS'!P26,IF($M$13=3,'TWU-COON-CUNNINGH COEFFS + ERRS'!V26,IF($M$13=4,'TWU-COON-CUNNINGH COEFFS + ERRS'!AB26,"")))), IF($M$6 = 4, IF($M$13=1,'ALMAJOSE-DALIDA COEFFS + ERRS'!J26,IF($M$13=2,'ALMAJOSE-DALIDA COEFFS + ERRS'!P26,IF($M$13=3,'ALMAJOSE-DALIDA COEFFS + ERRS'!V26,IF($M$13=4,'ALMAJOSE-DALIDA COEFFS + ERRS'!AB26,""))))))))</f>
        <v>1.51124126797365</v>
      </c>
      <c r="L32" s="19"/>
    </row>
    <row r="33" spans="2:12" ht="16.5" customHeight="1" x14ac:dyDescent="0.25">
      <c r="B33" s="6">
        <v>24</v>
      </c>
      <c r="C33" s="6" t="s">
        <v>25</v>
      </c>
      <c r="D33" s="7">
        <v>0.24299999999999999</v>
      </c>
      <c r="E33" s="7">
        <v>0.81259999999999999</v>
      </c>
      <c r="F33" s="12">
        <f>IF($M$6=1,IF($M$13=1,'PENG ROBINSON COEFFS + ERRS'!E27,IF($M$13=2,'PENG ROBINSON COEFFS + ERRS'!K27,IF($M$13=3,'PENG ROBINSON COEFFS + ERRS'!Q27,IF($M$13=4,'PENG ROBINSON COEFFS + ERRS'!W27,"")))), IF($M$6 = 2, IF($M$13=1,'PATEL-TEJA COEFFS + ERRS'!E27,IF($M$13=2,'PATEL-TEJA COEFFS + ERRS'!K27,IF($M$13=3,'PATEL-TEJA COEFFS + ERRS'!Q27,IF($M$13=4,'PATEL-TEJA COEFFS + ERRS'!W27,"")))), IF($M$6 = 3, IF($M$13=1,'TWU-COON-CUNNINGH COEFFS + ERRS'!E27,IF($M$13=2,'TWU-COON-CUNNINGH COEFFS + ERRS'!K27,IF($M$13=3,'TWU-COON-CUNNINGH COEFFS + ERRS'!Q27,IF($M$13=4,'TWU-COON-CUNNINGH COEFFS + ERRS'!W27,"")))), IF($M$6 = 4, IF($M$13=1,'ALMAJOSE-DALIDA COEFFS + ERRS'!E27,IF($M$13=2,'ALMAJOSE-DALIDA COEFFS + ERRS'!K27,IF($M$13=3,'ALMAJOSE-DALIDA COEFFS + ERRS'!Q27,IF($M$13=4,'ALMAJOSE-DALIDA COEFFS + ERRS'!W27,""))))))))</f>
        <v>3.4638561840692299</v>
      </c>
      <c r="G33" s="12">
        <f>IF($M$6=1,IF($M$13=1,'PENG ROBINSON COEFFS + ERRS'!F27,IF($M$13=2,'PENG ROBINSON COEFFS + ERRS'!L27,IF($M$13=3,'PENG ROBINSON COEFFS + ERRS'!R27,IF($M$13=4,'PENG ROBINSON COEFFS + ERRS'!X27,"")))), IF($M$6 = 2, IF($M$13=1,'PATEL-TEJA COEFFS + ERRS'!F27,IF($M$13=2,'PATEL-TEJA COEFFS + ERRS'!L27,IF($M$13=3,'PATEL-TEJA COEFFS + ERRS'!R27,IF($M$13=4,'PATEL-TEJA COEFFS + ERRS'!X27,"")))), IF($M$6 = 3, IF($M$13=1,'TWU-COON-CUNNINGH COEFFS + ERRS'!F27,IF($M$13=2,'TWU-COON-CUNNINGH COEFFS + ERRS'!L27,IF($M$13=3,'TWU-COON-CUNNINGH COEFFS + ERRS'!R27,IF($M$13=4,'TWU-COON-CUNNINGH COEFFS + ERRS'!X27,"")))), IF($M$6 = 4, IF($M$13=1,'ALMAJOSE-DALIDA COEFFS + ERRS'!F27,IF($M$13=2,'ALMAJOSE-DALIDA COEFFS + ERRS'!L27,IF($M$13=3,'ALMAJOSE-DALIDA COEFFS + ERRS'!R27,IF($M$13=4,'ALMAJOSE-DALIDA COEFFS + ERRS'!X27,""))))))))</f>
        <v>0.55873350279265399</v>
      </c>
      <c r="H33" s="12">
        <f>IF($M$6=1,IF($M$13=1,'PENG ROBINSON COEFFS + ERRS'!G27,IF($M$13=2,'PENG ROBINSON COEFFS + ERRS'!M27,IF($M$13=3,'PENG ROBINSON COEFFS + ERRS'!S27,IF($M$13=4,'PENG ROBINSON COEFFS + ERRS'!Y27,"")))), IF($M$6 = 2, IF($M$13=1,'PATEL-TEJA COEFFS + ERRS'!G27,IF($M$13=2,'PATEL-TEJA COEFFS + ERRS'!M27,IF($M$13=3,'PATEL-TEJA COEFFS + ERRS'!S27,IF($M$13=4,'PATEL-TEJA COEFFS + ERRS'!Y27,"")))), IF($M$6 = 3, IF($M$13=1,'TWU-COON-CUNNINGH COEFFS + ERRS'!G27,IF($M$13=2,'TWU-COON-CUNNINGH COEFFS + ERRS'!M27,IF($M$13=3,'TWU-COON-CUNNINGH COEFFS + ERRS'!S27,IF($M$13=4,'TWU-COON-CUNNINGH COEFFS + ERRS'!Y27,"")))), IF($M$6 = 4, IF($M$13=1,'ALMAJOSE-DALIDA COEFFS + ERRS'!G27,IF($M$13=2,'ALMAJOSE-DALIDA COEFFS + ERRS'!M27,IF($M$13=3,'ALMAJOSE-DALIDA COEFFS + ERRS'!S27,IF($M$13=4,'ALMAJOSE-DALIDA COEFFS + ERRS'!Y27,""))))))))</f>
        <v>0.49443358102400597</v>
      </c>
      <c r="I33" s="10">
        <f>IF($M$6=1,IF($M$13=1,'PENG ROBINSON COEFFS + ERRS'!H27,IF($M$13=2,'PENG ROBINSON COEFFS + ERRS'!N27,IF($M$13=3,'PENG ROBINSON COEFFS + ERRS'!T27,IF($M$13=4,'PENG ROBINSON COEFFS + ERRS'!Z27,"")))), IF($M$6 = 2, IF($M$13=1,'PATEL-TEJA COEFFS + ERRS'!H27,IF($M$13=2,'PATEL-TEJA COEFFS + ERRS'!N27,IF($M$13=3,'PATEL-TEJA COEFFS + ERRS'!T27,IF($M$13=4,'PATEL-TEJA COEFFS + ERRS'!Z27,"")))), IF($M$6 = 3, IF($M$13=1,'TWU-COON-CUNNINGH COEFFS + ERRS'!H27,IF($M$13=2,'TWU-COON-CUNNINGH COEFFS + ERRS'!N27,IF($M$13=3,'TWU-COON-CUNNINGH COEFFS + ERRS'!T27,IF($M$13=4,'TWU-COON-CUNNINGH COEFFS + ERRS'!Z27,"")))), IF($M$6 = 4, IF($M$13=1,'ALMAJOSE-DALIDA COEFFS + ERRS'!H27,IF($M$13=2,'ALMAJOSE-DALIDA COEFFS + ERRS'!N27,IF($M$13=3,'ALMAJOSE-DALIDA COEFFS + ERRS'!T27,IF($M$13=4,'ALMAJOSE-DALIDA COEFFS + ERRS'!Z27,""))))))))</f>
        <v>1.5677341427181</v>
      </c>
      <c r="J33" s="10">
        <f>IF($M$6=1,IF($M$13=1,'PENG ROBINSON COEFFS + ERRS'!I27,IF($M$13=2,'PENG ROBINSON COEFFS + ERRS'!O27,IF($M$13=3,'PENG ROBINSON COEFFS + ERRS'!U27,IF($M$13=4,'PENG ROBINSON COEFFS + ERRS'!AA27,"")))), IF($M$6 = 2, IF($M$13=1,'PATEL-TEJA COEFFS + ERRS'!I27,IF($M$13=2,'PATEL-TEJA COEFFS + ERRS'!O27,IF($M$13=3,'PATEL-TEJA COEFFS + ERRS'!U27,IF($M$13=4,'PATEL-TEJA COEFFS + ERRS'!AA27,"")))), IF($M$6 = 3, IF($M$13=1,'TWU-COON-CUNNINGH COEFFS + ERRS'!I27,IF($M$13=2,'TWU-COON-CUNNINGH COEFFS + ERRS'!O27,IF($M$13=3,'TWU-COON-CUNNINGH COEFFS + ERRS'!U27,IF($M$13=4,'TWU-COON-CUNNINGH COEFFS + ERRS'!AA27,"")))), IF($M$6 = 4, IF($M$13=1,'ALMAJOSE-DALIDA COEFFS + ERRS'!I27,IF($M$13=2,'ALMAJOSE-DALIDA COEFFS + ERRS'!O27,IF($M$13=3,'ALMAJOSE-DALIDA COEFFS + ERRS'!U27,IF($M$13=4,'ALMAJOSE-DALIDA COEFFS + ERRS'!AA27,""))))))))</f>
        <v>5.742964478038</v>
      </c>
      <c r="K33" s="10">
        <f>IF($M$6=1,IF($M$13=1,'PENG ROBINSON COEFFS + ERRS'!J27,IF($M$13=2,'PENG ROBINSON COEFFS + ERRS'!P27,IF($M$13=3,'PENG ROBINSON COEFFS + ERRS'!V27,IF($M$13=4,'PENG ROBINSON COEFFS + ERRS'!AB27,"")))), IF($M$6 = 2, IF($M$13=1,'PATEL-TEJA COEFFS + ERRS'!J27,IF($M$13=2,'PATEL-TEJA COEFFS + ERRS'!P27,IF($M$13=3,'PATEL-TEJA COEFFS + ERRS'!V27,IF($M$13=4,'PATEL-TEJA COEFFS + ERRS'!AB27,"")))), IF($M$6 = 3, IF($M$13=1,'TWU-COON-CUNNINGH COEFFS + ERRS'!J27,IF($M$13=2,'TWU-COON-CUNNINGH COEFFS + ERRS'!P27,IF($M$13=3,'TWU-COON-CUNNINGH COEFFS + ERRS'!V27,IF($M$13=4,'TWU-COON-CUNNINGH COEFFS + ERRS'!AB27,"")))), IF($M$6 = 4, IF($M$13=1,'ALMAJOSE-DALIDA COEFFS + ERRS'!J27,IF($M$13=2,'ALMAJOSE-DALIDA COEFFS + ERRS'!P27,IF($M$13=3,'ALMAJOSE-DALIDA COEFFS + ERRS'!V27,IF($M$13=4,'ALMAJOSE-DALIDA COEFFS + ERRS'!AB27,""))))))))</f>
        <v>0.94486262670037102</v>
      </c>
      <c r="L33" s="19"/>
    </row>
    <row r="34" spans="2:12" ht="16.5" customHeight="1" x14ac:dyDescent="0.25">
      <c r="B34" s="6">
        <v>25</v>
      </c>
      <c r="C34" s="6" t="s">
        <v>26</v>
      </c>
      <c r="D34" s="7">
        <v>0.23300000000000001</v>
      </c>
      <c r="E34" s="7">
        <v>0.30649999999999999</v>
      </c>
      <c r="F34" s="12">
        <f>IF($M$6=1,IF($M$13=1,'PENG ROBINSON COEFFS + ERRS'!E28,IF($M$13=2,'PENG ROBINSON COEFFS + ERRS'!K28,IF($M$13=3,'PENG ROBINSON COEFFS + ERRS'!Q28,IF($M$13=4,'PENG ROBINSON COEFFS + ERRS'!W28,"")))), IF($M$6 = 2, IF($M$13=1,'PATEL-TEJA COEFFS + ERRS'!E28,IF($M$13=2,'PATEL-TEJA COEFFS + ERRS'!K28,IF($M$13=3,'PATEL-TEJA COEFFS + ERRS'!Q28,IF($M$13=4,'PATEL-TEJA COEFFS + ERRS'!W28,"")))), IF($M$6 = 3, IF($M$13=1,'TWU-COON-CUNNINGH COEFFS + ERRS'!E28,IF($M$13=2,'TWU-COON-CUNNINGH COEFFS + ERRS'!K28,IF($M$13=3,'TWU-COON-CUNNINGH COEFFS + ERRS'!Q28,IF($M$13=4,'TWU-COON-CUNNINGH COEFFS + ERRS'!W28,"")))), IF($M$6 = 4, IF($M$13=1,'ALMAJOSE-DALIDA COEFFS + ERRS'!E28,IF($M$13=2,'ALMAJOSE-DALIDA COEFFS + ERRS'!K28,IF($M$13=3,'ALMAJOSE-DALIDA COEFFS + ERRS'!Q28,IF($M$13=4,'ALMAJOSE-DALIDA COEFFS + ERRS'!W28,""))))))))</f>
        <v>0.429455491835184</v>
      </c>
      <c r="G34" s="12">
        <f>IF($M$6=1,IF($M$13=1,'PENG ROBINSON COEFFS + ERRS'!F28,IF($M$13=2,'PENG ROBINSON COEFFS + ERRS'!L28,IF($M$13=3,'PENG ROBINSON COEFFS + ERRS'!R28,IF($M$13=4,'PENG ROBINSON COEFFS + ERRS'!X28,"")))), IF($M$6 = 2, IF($M$13=1,'PATEL-TEJA COEFFS + ERRS'!F28,IF($M$13=2,'PATEL-TEJA COEFFS + ERRS'!L28,IF($M$13=3,'PATEL-TEJA COEFFS + ERRS'!R28,IF($M$13=4,'PATEL-TEJA COEFFS + ERRS'!X28,"")))), IF($M$6 = 3, IF($M$13=1,'TWU-COON-CUNNINGH COEFFS + ERRS'!F28,IF($M$13=2,'TWU-COON-CUNNINGH COEFFS + ERRS'!L28,IF($M$13=3,'TWU-COON-CUNNINGH COEFFS + ERRS'!R28,IF($M$13=4,'TWU-COON-CUNNINGH COEFFS + ERRS'!X28,"")))), IF($M$6 = 4, IF($M$13=1,'ALMAJOSE-DALIDA COEFFS + ERRS'!F28,IF($M$13=2,'ALMAJOSE-DALIDA COEFFS + ERRS'!L28,IF($M$13=3,'ALMAJOSE-DALIDA COEFFS + ERRS'!R28,IF($M$13=4,'ALMAJOSE-DALIDA COEFFS + ERRS'!X28,""))))))))</f>
        <v>1.4193271743596001</v>
      </c>
      <c r="H34" s="12">
        <f>IF($M$6=1,IF($M$13=1,'PENG ROBINSON COEFFS + ERRS'!G28,IF($M$13=2,'PENG ROBINSON COEFFS + ERRS'!M28,IF($M$13=3,'PENG ROBINSON COEFFS + ERRS'!S28,IF($M$13=4,'PENG ROBINSON COEFFS + ERRS'!Y28,"")))), IF($M$6 = 2, IF($M$13=1,'PATEL-TEJA COEFFS + ERRS'!G28,IF($M$13=2,'PATEL-TEJA COEFFS + ERRS'!M28,IF($M$13=3,'PATEL-TEJA COEFFS + ERRS'!S28,IF($M$13=4,'PATEL-TEJA COEFFS + ERRS'!Y28,"")))), IF($M$6 = 3, IF($M$13=1,'TWU-COON-CUNNINGH COEFFS + ERRS'!G28,IF($M$13=2,'TWU-COON-CUNNINGH COEFFS + ERRS'!M28,IF($M$13=3,'TWU-COON-CUNNINGH COEFFS + ERRS'!S28,IF($M$13=4,'TWU-COON-CUNNINGH COEFFS + ERRS'!Y28,"")))), IF($M$6 = 4, IF($M$13=1,'ALMAJOSE-DALIDA COEFFS + ERRS'!G28,IF($M$13=2,'ALMAJOSE-DALIDA COEFFS + ERRS'!M28,IF($M$13=3,'ALMAJOSE-DALIDA COEFFS + ERRS'!S28,IF($M$13=4,'ALMAJOSE-DALIDA COEFFS + ERRS'!Y28,""))))))))</f>
        <v>-0.228017908019676</v>
      </c>
      <c r="I34" s="10">
        <f>IF($M$6=1,IF($M$13=1,'PENG ROBINSON COEFFS + ERRS'!H28,IF($M$13=2,'PENG ROBINSON COEFFS + ERRS'!N28,IF($M$13=3,'PENG ROBINSON COEFFS + ERRS'!T28,IF($M$13=4,'PENG ROBINSON COEFFS + ERRS'!Z28,"")))), IF($M$6 = 2, IF($M$13=1,'PATEL-TEJA COEFFS + ERRS'!H28,IF($M$13=2,'PATEL-TEJA COEFFS + ERRS'!N28,IF($M$13=3,'PATEL-TEJA COEFFS + ERRS'!T28,IF($M$13=4,'PATEL-TEJA COEFFS + ERRS'!Z28,"")))), IF($M$6 = 3, IF($M$13=1,'TWU-COON-CUNNINGH COEFFS + ERRS'!H28,IF($M$13=2,'TWU-COON-CUNNINGH COEFFS + ERRS'!N28,IF($M$13=3,'TWU-COON-CUNNINGH COEFFS + ERRS'!T28,IF($M$13=4,'TWU-COON-CUNNINGH COEFFS + ERRS'!Z28,"")))), IF($M$6 = 4, IF($M$13=1,'ALMAJOSE-DALIDA COEFFS + ERRS'!H28,IF($M$13=2,'ALMAJOSE-DALIDA COEFFS + ERRS'!N28,IF($M$13=3,'ALMAJOSE-DALIDA COEFFS + ERRS'!T28,IF($M$13=4,'ALMAJOSE-DALIDA COEFFS + ERRS'!Z28,""))))))))</f>
        <v>0.41824599194010298</v>
      </c>
      <c r="J34" s="10">
        <f>IF($M$6=1,IF($M$13=1,'PENG ROBINSON COEFFS + ERRS'!I28,IF($M$13=2,'PENG ROBINSON COEFFS + ERRS'!O28,IF($M$13=3,'PENG ROBINSON COEFFS + ERRS'!U28,IF($M$13=4,'PENG ROBINSON COEFFS + ERRS'!AA28,"")))), IF($M$6 = 2, IF($M$13=1,'PATEL-TEJA COEFFS + ERRS'!I28,IF($M$13=2,'PATEL-TEJA COEFFS + ERRS'!O28,IF($M$13=3,'PATEL-TEJA COEFFS + ERRS'!U28,IF($M$13=4,'PATEL-TEJA COEFFS + ERRS'!AA28,"")))), IF($M$6 = 3, IF($M$13=1,'TWU-COON-CUNNINGH COEFFS + ERRS'!I28,IF($M$13=2,'TWU-COON-CUNNINGH COEFFS + ERRS'!O28,IF($M$13=3,'TWU-COON-CUNNINGH COEFFS + ERRS'!U28,IF($M$13=4,'TWU-COON-CUNNINGH COEFFS + ERRS'!AA28,"")))), IF($M$6 = 4, IF($M$13=1,'ALMAJOSE-DALIDA COEFFS + ERRS'!I28,IF($M$13=2,'ALMAJOSE-DALIDA COEFFS + ERRS'!O28,IF($M$13=3,'ALMAJOSE-DALIDA COEFFS + ERRS'!U28,IF($M$13=4,'ALMAJOSE-DALIDA COEFFS + ERRS'!AA28,""))))))))</f>
        <v>3.81388902631342</v>
      </c>
      <c r="K34" s="10">
        <f>IF($M$6=1,IF($M$13=1,'PENG ROBINSON COEFFS + ERRS'!J28,IF($M$13=2,'PENG ROBINSON COEFFS + ERRS'!P28,IF($M$13=3,'PENG ROBINSON COEFFS + ERRS'!V28,IF($M$13=4,'PENG ROBINSON COEFFS + ERRS'!AB28,"")))), IF($M$6 = 2, IF($M$13=1,'PATEL-TEJA COEFFS + ERRS'!J28,IF($M$13=2,'PATEL-TEJA COEFFS + ERRS'!P28,IF($M$13=3,'PATEL-TEJA COEFFS + ERRS'!V28,IF($M$13=4,'PATEL-TEJA COEFFS + ERRS'!AB28,"")))), IF($M$6 = 3, IF($M$13=1,'TWU-COON-CUNNINGH COEFFS + ERRS'!J28,IF($M$13=2,'TWU-COON-CUNNINGH COEFFS + ERRS'!P28,IF($M$13=3,'TWU-COON-CUNNINGH COEFFS + ERRS'!V28,IF($M$13=4,'TWU-COON-CUNNINGH COEFFS + ERRS'!AB28,"")))), IF($M$6 = 4, IF($M$13=1,'ALMAJOSE-DALIDA COEFFS + ERRS'!J28,IF($M$13=2,'ALMAJOSE-DALIDA COEFFS + ERRS'!P28,IF($M$13=3,'ALMAJOSE-DALIDA COEFFS + ERRS'!V28,IF($M$13=4,'ALMAJOSE-DALIDA COEFFS + ERRS'!AB28,""))))))))</f>
        <v>1.94551619555419</v>
      </c>
      <c r="L34" s="19"/>
    </row>
    <row r="35" spans="2:12" ht="16.5" customHeight="1" x14ac:dyDescent="0.25">
      <c r="B35" s="6">
        <v>26</v>
      </c>
      <c r="C35" s="6" t="s">
        <v>27</v>
      </c>
      <c r="D35" s="7">
        <v>0.26300000000000001</v>
      </c>
      <c r="E35" s="7">
        <v>0.28110000000000002</v>
      </c>
      <c r="F35" s="12">
        <f>IF($M$6=1,IF($M$13=1,'PENG ROBINSON COEFFS + ERRS'!E29,IF($M$13=2,'PENG ROBINSON COEFFS + ERRS'!K29,IF($M$13=3,'PENG ROBINSON COEFFS + ERRS'!Q29,IF($M$13=4,'PENG ROBINSON COEFFS + ERRS'!W29,"")))), IF($M$6 = 2, IF($M$13=1,'PATEL-TEJA COEFFS + ERRS'!E29,IF($M$13=2,'PATEL-TEJA COEFFS + ERRS'!K29,IF($M$13=3,'PATEL-TEJA COEFFS + ERRS'!Q29,IF($M$13=4,'PATEL-TEJA COEFFS + ERRS'!W29,"")))), IF($M$6 = 3, IF($M$13=1,'TWU-COON-CUNNINGH COEFFS + ERRS'!E29,IF($M$13=2,'TWU-COON-CUNNINGH COEFFS + ERRS'!K29,IF($M$13=3,'TWU-COON-CUNNINGH COEFFS + ERRS'!Q29,IF($M$13=4,'TWU-COON-CUNNINGH COEFFS + ERRS'!W29,"")))), IF($M$6 = 4, IF($M$13=1,'ALMAJOSE-DALIDA COEFFS + ERRS'!E29,IF($M$13=2,'ALMAJOSE-DALIDA COEFFS + ERRS'!K29,IF($M$13=3,'ALMAJOSE-DALIDA COEFFS + ERRS'!Q29,IF($M$13=4,'ALMAJOSE-DALIDA COEFFS + ERRS'!W29,""))))))))</f>
        <v>0.16368876334927701</v>
      </c>
      <c r="G35" s="12">
        <f>IF($M$6=1,IF($M$13=1,'PENG ROBINSON COEFFS + ERRS'!F29,IF($M$13=2,'PENG ROBINSON COEFFS + ERRS'!L29,IF($M$13=3,'PENG ROBINSON COEFFS + ERRS'!R29,IF($M$13=4,'PENG ROBINSON COEFFS + ERRS'!X29,"")))), IF($M$6 = 2, IF($M$13=1,'PATEL-TEJA COEFFS + ERRS'!F29,IF($M$13=2,'PATEL-TEJA COEFFS + ERRS'!L29,IF($M$13=3,'PATEL-TEJA COEFFS + ERRS'!R29,IF($M$13=4,'PATEL-TEJA COEFFS + ERRS'!X29,"")))), IF($M$6 = 3, IF($M$13=1,'TWU-COON-CUNNINGH COEFFS + ERRS'!F29,IF($M$13=2,'TWU-COON-CUNNINGH COEFFS + ERRS'!L29,IF($M$13=3,'TWU-COON-CUNNINGH COEFFS + ERRS'!R29,IF($M$13=4,'TWU-COON-CUNNINGH COEFFS + ERRS'!X29,"")))), IF($M$6 = 4, IF($M$13=1,'ALMAJOSE-DALIDA COEFFS + ERRS'!F29,IF($M$13=2,'ALMAJOSE-DALIDA COEFFS + ERRS'!L29,IF($M$13=3,'ALMAJOSE-DALIDA COEFFS + ERRS'!R29,IF($M$13=4,'ALMAJOSE-DALIDA COEFFS + ERRS'!X29,""))))))))</f>
        <v>2.62026930213875</v>
      </c>
      <c r="H35" s="12">
        <f>IF($M$6=1,IF($M$13=1,'PENG ROBINSON COEFFS + ERRS'!G29,IF($M$13=2,'PENG ROBINSON COEFFS + ERRS'!M29,IF($M$13=3,'PENG ROBINSON COEFFS + ERRS'!S29,IF($M$13=4,'PENG ROBINSON COEFFS + ERRS'!Y29,"")))), IF($M$6 = 2, IF($M$13=1,'PATEL-TEJA COEFFS + ERRS'!G29,IF($M$13=2,'PATEL-TEJA COEFFS + ERRS'!M29,IF($M$13=3,'PATEL-TEJA COEFFS + ERRS'!S29,IF($M$13=4,'PATEL-TEJA COEFFS + ERRS'!Y29,"")))), IF($M$6 = 3, IF($M$13=1,'TWU-COON-CUNNINGH COEFFS + ERRS'!G29,IF($M$13=2,'TWU-COON-CUNNINGH COEFFS + ERRS'!M29,IF($M$13=3,'TWU-COON-CUNNINGH COEFFS + ERRS'!S29,IF($M$13=4,'TWU-COON-CUNNINGH COEFFS + ERRS'!Y29,"")))), IF($M$6 = 4, IF($M$13=1,'ALMAJOSE-DALIDA COEFFS + ERRS'!G29,IF($M$13=2,'ALMAJOSE-DALIDA COEFFS + ERRS'!M29,IF($M$13=3,'ALMAJOSE-DALIDA COEFFS + ERRS'!S29,IF($M$13=4,'ALMAJOSE-DALIDA COEFFS + ERRS'!Y29,""))))))))</f>
        <v>-0.45480402494689598</v>
      </c>
      <c r="I35" s="10">
        <f>IF($M$6=1,IF($M$13=1,'PENG ROBINSON COEFFS + ERRS'!H29,IF($M$13=2,'PENG ROBINSON COEFFS + ERRS'!N29,IF($M$13=3,'PENG ROBINSON COEFFS + ERRS'!T29,IF($M$13=4,'PENG ROBINSON COEFFS + ERRS'!Z29,"")))), IF($M$6 = 2, IF($M$13=1,'PATEL-TEJA COEFFS + ERRS'!H29,IF($M$13=2,'PATEL-TEJA COEFFS + ERRS'!N29,IF($M$13=3,'PATEL-TEJA COEFFS + ERRS'!T29,IF($M$13=4,'PATEL-TEJA COEFFS + ERRS'!Z29,"")))), IF($M$6 = 3, IF($M$13=1,'TWU-COON-CUNNINGH COEFFS + ERRS'!H29,IF($M$13=2,'TWU-COON-CUNNINGH COEFFS + ERRS'!N29,IF($M$13=3,'TWU-COON-CUNNINGH COEFFS + ERRS'!T29,IF($M$13=4,'TWU-COON-CUNNINGH COEFFS + ERRS'!Z29,"")))), IF($M$6 = 4, IF($M$13=1,'ALMAJOSE-DALIDA COEFFS + ERRS'!H29,IF($M$13=2,'ALMAJOSE-DALIDA COEFFS + ERRS'!N29,IF($M$13=3,'ALMAJOSE-DALIDA COEFFS + ERRS'!T29,IF($M$13=4,'ALMAJOSE-DALIDA COEFFS + ERRS'!Z29,""))))))))</f>
        <v>0.46519859445907003</v>
      </c>
      <c r="J35" s="10">
        <f>IF($M$6=1,IF($M$13=1,'PENG ROBINSON COEFFS + ERRS'!I29,IF($M$13=2,'PENG ROBINSON COEFFS + ERRS'!O29,IF($M$13=3,'PENG ROBINSON COEFFS + ERRS'!U29,IF($M$13=4,'PENG ROBINSON COEFFS + ERRS'!AA29,"")))), IF($M$6 = 2, IF($M$13=1,'PATEL-TEJA COEFFS + ERRS'!I29,IF($M$13=2,'PATEL-TEJA COEFFS + ERRS'!O29,IF($M$13=3,'PATEL-TEJA COEFFS + ERRS'!U29,IF($M$13=4,'PATEL-TEJA COEFFS + ERRS'!AA29,"")))), IF($M$6 = 3, IF($M$13=1,'TWU-COON-CUNNINGH COEFFS + ERRS'!I29,IF($M$13=2,'TWU-COON-CUNNINGH COEFFS + ERRS'!O29,IF($M$13=3,'TWU-COON-CUNNINGH COEFFS + ERRS'!U29,IF($M$13=4,'TWU-COON-CUNNINGH COEFFS + ERRS'!AA29,"")))), IF($M$6 = 4, IF($M$13=1,'ALMAJOSE-DALIDA COEFFS + ERRS'!I29,IF($M$13=2,'ALMAJOSE-DALIDA COEFFS + ERRS'!O29,IF($M$13=3,'ALMAJOSE-DALIDA COEFFS + ERRS'!U29,IF($M$13=4,'ALMAJOSE-DALIDA COEFFS + ERRS'!AA29,""))))))))</f>
        <v>3.46237217852517</v>
      </c>
      <c r="K35" s="10">
        <f>IF($M$6=1,IF($M$13=1,'PENG ROBINSON COEFFS + ERRS'!J29,IF($M$13=2,'PENG ROBINSON COEFFS + ERRS'!P29,IF($M$13=3,'PENG ROBINSON COEFFS + ERRS'!V29,IF($M$13=4,'PENG ROBINSON COEFFS + ERRS'!AB29,"")))), IF($M$6 = 2, IF($M$13=1,'PATEL-TEJA COEFFS + ERRS'!J29,IF($M$13=2,'PATEL-TEJA COEFFS + ERRS'!P29,IF($M$13=3,'PATEL-TEJA COEFFS + ERRS'!V29,IF($M$13=4,'PATEL-TEJA COEFFS + ERRS'!AB29,"")))), IF($M$6 = 3, IF($M$13=1,'TWU-COON-CUNNINGH COEFFS + ERRS'!J29,IF($M$13=2,'TWU-COON-CUNNINGH COEFFS + ERRS'!P29,IF($M$13=3,'TWU-COON-CUNNINGH COEFFS + ERRS'!V29,IF($M$13=4,'TWU-COON-CUNNINGH COEFFS + ERRS'!AB29,"")))), IF($M$6 = 4, IF($M$13=1,'ALMAJOSE-DALIDA COEFFS + ERRS'!J29,IF($M$13=2,'ALMAJOSE-DALIDA COEFFS + ERRS'!P29,IF($M$13=3,'ALMAJOSE-DALIDA COEFFS + ERRS'!V29,IF($M$13=4,'ALMAJOSE-DALIDA COEFFS + ERRS'!AB29,""))))))))</f>
        <v>2.13397967565425</v>
      </c>
      <c r="L35" s="19"/>
    </row>
    <row r="36" spans="2:12" ht="16.5" customHeight="1" x14ac:dyDescent="0.25">
      <c r="B36" s="6">
        <v>27</v>
      </c>
      <c r="C36" s="6" t="s">
        <v>28</v>
      </c>
      <c r="D36" s="7">
        <v>0.27200000000000002</v>
      </c>
      <c r="E36" s="7">
        <v>0.19259999999999999</v>
      </c>
      <c r="F36" s="12">
        <f>IF($M$6=1,IF($M$13=1,'PENG ROBINSON COEFFS + ERRS'!E30,IF($M$13=2,'PENG ROBINSON COEFFS + ERRS'!K30,IF($M$13=3,'PENG ROBINSON COEFFS + ERRS'!Q30,IF($M$13=4,'PENG ROBINSON COEFFS + ERRS'!W30,"")))), IF($M$6 = 2, IF($M$13=1,'PATEL-TEJA COEFFS + ERRS'!E30,IF($M$13=2,'PATEL-TEJA COEFFS + ERRS'!K30,IF($M$13=3,'PATEL-TEJA COEFFS + ERRS'!Q30,IF($M$13=4,'PATEL-TEJA COEFFS + ERRS'!W30,"")))), IF($M$6 = 3, IF($M$13=1,'TWU-COON-CUNNINGH COEFFS + ERRS'!E30,IF($M$13=2,'TWU-COON-CUNNINGH COEFFS + ERRS'!K30,IF($M$13=3,'TWU-COON-CUNNINGH COEFFS + ERRS'!Q30,IF($M$13=4,'TWU-COON-CUNNINGH COEFFS + ERRS'!W30,"")))), IF($M$6 = 4, IF($M$13=1,'ALMAJOSE-DALIDA COEFFS + ERRS'!E30,IF($M$13=2,'ALMAJOSE-DALIDA COEFFS + ERRS'!K30,IF($M$13=3,'ALMAJOSE-DALIDA COEFFS + ERRS'!Q30,IF($M$13=4,'ALMAJOSE-DALIDA COEFFS + ERRS'!W30,""))))))))</f>
        <v>9.4941178507179994E-2</v>
      </c>
      <c r="G36" s="12">
        <f>IF($M$6=1,IF($M$13=1,'PENG ROBINSON COEFFS + ERRS'!F30,IF($M$13=2,'PENG ROBINSON COEFFS + ERRS'!L30,IF($M$13=3,'PENG ROBINSON COEFFS + ERRS'!R30,IF($M$13=4,'PENG ROBINSON COEFFS + ERRS'!X30,"")))), IF($M$6 = 2, IF($M$13=1,'PATEL-TEJA COEFFS + ERRS'!F30,IF($M$13=2,'PATEL-TEJA COEFFS + ERRS'!L30,IF($M$13=3,'PATEL-TEJA COEFFS + ERRS'!R30,IF($M$13=4,'PATEL-TEJA COEFFS + ERRS'!X30,"")))), IF($M$6 = 3, IF($M$13=1,'TWU-COON-CUNNINGH COEFFS + ERRS'!F30,IF($M$13=2,'TWU-COON-CUNNINGH COEFFS + ERRS'!L30,IF($M$13=3,'TWU-COON-CUNNINGH COEFFS + ERRS'!R30,IF($M$13=4,'TWU-COON-CUNNINGH COEFFS + ERRS'!X30,"")))), IF($M$6 = 4, IF($M$13=1,'ALMAJOSE-DALIDA COEFFS + ERRS'!F30,IF($M$13=2,'ALMAJOSE-DALIDA COEFFS + ERRS'!L30,IF($M$13=3,'ALMAJOSE-DALIDA COEFFS + ERRS'!R30,IF($M$13=4,'ALMAJOSE-DALIDA COEFFS + ERRS'!X30,""))))))))</f>
        <v>3.8676838840277599</v>
      </c>
      <c r="H36" s="12">
        <f>IF($M$6=1,IF($M$13=1,'PENG ROBINSON COEFFS + ERRS'!G30,IF($M$13=2,'PENG ROBINSON COEFFS + ERRS'!M30,IF($M$13=3,'PENG ROBINSON COEFFS + ERRS'!S30,IF($M$13=4,'PENG ROBINSON COEFFS + ERRS'!Y30,"")))), IF($M$6 = 2, IF($M$13=1,'PATEL-TEJA COEFFS + ERRS'!G30,IF($M$13=2,'PATEL-TEJA COEFFS + ERRS'!M30,IF($M$13=3,'PATEL-TEJA COEFFS + ERRS'!S30,IF($M$13=4,'PATEL-TEJA COEFFS + ERRS'!Y30,"")))), IF($M$6 = 3, IF($M$13=1,'TWU-COON-CUNNINGH COEFFS + ERRS'!G30,IF($M$13=2,'TWU-COON-CUNNINGH COEFFS + ERRS'!M30,IF($M$13=3,'TWU-COON-CUNNINGH COEFFS + ERRS'!S30,IF($M$13=4,'TWU-COON-CUNNINGH COEFFS + ERRS'!Y30,"")))), IF($M$6 = 4, IF($M$13=1,'ALMAJOSE-DALIDA COEFFS + ERRS'!G30,IF($M$13=2,'ALMAJOSE-DALIDA COEFFS + ERRS'!M30,IF($M$13=3,'ALMAJOSE-DALIDA COEFFS + ERRS'!S30,IF($M$13=4,'ALMAJOSE-DALIDA COEFFS + ERRS'!Y30,""))))))))</f>
        <v>-0.43921338793124498</v>
      </c>
      <c r="I36" s="10">
        <f>IF($M$6=1,IF($M$13=1,'PENG ROBINSON COEFFS + ERRS'!H30,IF($M$13=2,'PENG ROBINSON COEFFS + ERRS'!N30,IF($M$13=3,'PENG ROBINSON COEFFS + ERRS'!T30,IF($M$13=4,'PENG ROBINSON COEFFS + ERRS'!Z30,"")))), IF($M$6 = 2, IF($M$13=1,'PATEL-TEJA COEFFS + ERRS'!H30,IF($M$13=2,'PATEL-TEJA COEFFS + ERRS'!N30,IF($M$13=3,'PATEL-TEJA COEFFS + ERRS'!T30,IF($M$13=4,'PATEL-TEJA COEFFS + ERRS'!Z30,"")))), IF($M$6 = 3, IF($M$13=1,'TWU-COON-CUNNINGH COEFFS + ERRS'!H30,IF($M$13=2,'TWU-COON-CUNNINGH COEFFS + ERRS'!N30,IF($M$13=3,'TWU-COON-CUNNINGH COEFFS + ERRS'!T30,IF($M$13=4,'TWU-COON-CUNNINGH COEFFS + ERRS'!Z30,"")))), IF($M$6 = 4, IF($M$13=1,'ALMAJOSE-DALIDA COEFFS + ERRS'!H30,IF($M$13=2,'ALMAJOSE-DALIDA COEFFS + ERRS'!N30,IF($M$13=3,'ALMAJOSE-DALIDA COEFFS + ERRS'!T30,IF($M$13=4,'ALMAJOSE-DALIDA COEFFS + ERRS'!Z30,""))))))))</f>
        <v>0.44659517599777998</v>
      </c>
      <c r="J36" s="10">
        <f>IF($M$6=1,IF($M$13=1,'PENG ROBINSON COEFFS + ERRS'!I30,IF($M$13=2,'PENG ROBINSON COEFFS + ERRS'!O30,IF($M$13=3,'PENG ROBINSON COEFFS + ERRS'!U30,IF($M$13=4,'PENG ROBINSON COEFFS + ERRS'!AA30,"")))), IF($M$6 = 2, IF($M$13=1,'PATEL-TEJA COEFFS + ERRS'!I30,IF($M$13=2,'PATEL-TEJA COEFFS + ERRS'!O30,IF($M$13=3,'PATEL-TEJA COEFFS + ERRS'!U30,IF($M$13=4,'PATEL-TEJA COEFFS + ERRS'!AA30,"")))), IF($M$6 = 3, IF($M$13=1,'TWU-COON-CUNNINGH COEFFS + ERRS'!I30,IF($M$13=2,'TWU-COON-CUNNINGH COEFFS + ERRS'!O30,IF($M$13=3,'TWU-COON-CUNNINGH COEFFS + ERRS'!U30,IF($M$13=4,'TWU-COON-CUNNINGH COEFFS + ERRS'!AA30,"")))), IF($M$6 = 4, IF($M$13=1,'ALMAJOSE-DALIDA COEFFS + ERRS'!I30,IF($M$13=2,'ALMAJOSE-DALIDA COEFFS + ERRS'!O30,IF($M$13=3,'ALMAJOSE-DALIDA COEFFS + ERRS'!U30,IF($M$13=4,'ALMAJOSE-DALIDA COEFFS + ERRS'!AA30,""))))))))</f>
        <v>4.7792196034304997</v>
      </c>
      <c r="K36" s="10">
        <f>IF($M$6=1,IF($M$13=1,'PENG ROBINSON COEFFS + ERRS'!J30,IF($M$13=2,'PENG ROBINSON COEFFS + ERRS'!P30,IF($M$13=3,'PENG ROBINSON COEFFS + ERRS'!V30,IF($M$13=4,'PENG ROBINSON COEFFS + ERRS'!AB30,"")))), IF($M$6 = 2, IF($M$13=1,'PATEL-TEJA COEFFS + ERRS'!J30,IF($M$13=2,'PATEL-TEJA COEFFS + ERRS'!P30,IF($M$13=3,'PATEL-TEJA COEFFS + ERRS'!V30,IF($M$13=4,'PATEL-TEJA COEFFS + ERRS'!AB30,"")))), IF($M$6 = 3, IF($M$13=1,'TWU-COON-CUNNINGH COEFFS + ERRS'!J30,IF($M$13=2,'TWU-COON-CUNNINGH COEFFS + ERRS'!P30,IF($M$13=3,'TWU-COON-CUNNINGH COEFFS + ERRS'!V30,IF($M$13=4,'TWU-COON-CUNNINGH COEFFS + ERRS'!AB30,"")))), IF($M$6 = 4, IF($M$13=1,'ALMAJOSE-DALIDA COEFFS + ERRS'!J30,IF($M$13=2,'ALMAJOSE-DALIDA COEFFS + ERRS'!P30,IF($M$13=3,'ALMAJOSE-DALIDA COEFFS + ERRS'!V30,IF($M$13=4,'ALMAJOSE-DALIDA COEFFS + ERRS'!AB30,""))))))))</f>
        <v>1.2900038087866199</v>
      </c>
      <c r="L36" s="19"/>
    </row>
    <row r="37" spans="2:12" ht="16.5" customHeight="1" x14ac:dyDescent="0.25">
      <c r="B37" s="6">
        <v>28</v>
      </c>
      <c r="C37" s="6" t="s">
        <v>29</v>
      </c>
      <c r="D37" s="7">
        <v>0.255</v>
      </c>
      <c r="E37" s="7">
        <v>0.3664</v>
      </c>
      <c r="F37" s="12">
        <f>IF($M$6=1,IF($M$13=1,'PENG ROBINSON COEFFS + ERRS'!E31,IF($M$13=2,'PENG ROBINSON COEFFS + ERRS'!K31,IF($M$13=3,'PENG ROBINSON COEFFS + ERRS'!Q31,IF($M$13=4,'PENG ROBINSON COEFFS + ERRS'!W31,"")))), IF($M$6 = 2, IF($M$13=1,'PATEL-TEJA COEFFS + ERRS'!E31,IF($M$13=2,'PATEL-TEJA COEFFS + ERRS'!K31,IF($M$13=3,'PATEL-TEJA COEFFS + ERRS'!Q31,IF($M$13=4,'PATEL-TEJA COEFFS + ERRS'!W31,"")))), IF($M$6 = 3, IF($M$13=1,'TWU-COON-CUNNINGH COEFFS + ERRS'!E31,IF($M$13=2,'TWU-COON-CUNNINGH COEFFS + ERRS'!K31,IF($M$13=3,'TWU-COON-CUNNINGH COEFFS + ERRS'!Q31,IF($M$13=4,'TWU-COON-CUNNINGH COEFFS + ERRS'!W31,"")))), IF($M$6 = 4, IF($M$13=1,'ALMAJOSE-DALIDA COEFFS + ERRS'!E31,IF($M$13=2,'ALMAJOSE-DALIDA COEFFS + ERRS'!K31,IF($M$13=3,'ALMAJOSE-DALIDA COEFFS + ERRS'!Q31,IF($M$13=4,'ALMAJOSE-DALIDA COEFFS + ERRS'!W31,""))))))))</f>
        <v>0.66508980174604204</v>
      </c>
      <c r="G37" s="12">
        <f>IF($M$6=1,IF($M$13=1,'PENG ROBINSON COEFFS + ERRS'!F31,IF($M$13=2,'PENG ROBINSON COEFFS + ERRS'!L31,IF($M$13=3,'PENG ROBINSON COEFFS + ERRS'!R31,IF($M$13=4,'PENG ROBINSON COEFFS + ERRS'!X31,"")))), IF($M$6 = 2, IF($M$13=1,'PATEL-TEJA COEFFS + ERRS'!F31,IF($M$13=2,'PATEL-TEJA COEFFS + ERRS'!L31,IF($M$13=3,'PATEL-TEJA COEFFS + ERRS'!R31,IF($M$13=4,'PATEL-TEJA COEFFS + ERRS'!X31,"")))), IF($M$6 = 3, IF($M$13=1,'TWU-COON-CUNNINGH COEFFS + ERRS'!F31,IF($M$13=2,'TWU-COON-CUNNINGH COEFFS + ERRS'!L31,IF($M$13=3,'TWU-COON-CUNNINGH COEFFS + ERRS'!R31,IF($M$13=4,'TWU-COON-CUNNINGH COEFFS + ERRS'!X31,"")))), IF($M$6 = 4, IF($M$13=1,'ALMAJOSE-DALIDA COEFFS + ERRS'!F31,IF($M$13=2,'ALMAJOSE-DALIDA COEFFS + ERRS'!L31,IF($M$13=3,'ALMAJOSE-DALIDA COEFFS + ERRS'!R31,IF($M$13=4,'ALMAJOSE-DALIDA COEFFS + ERRS'!X31,""))))))))</f>
        <v>1.1229137809393599</v>
      </c>
      <c r="H37" s="12">
        <f>IF($M$6=1,IF($M$13=1,'PENG ROBINSON COEFFS + ERRS'!G31,IF($M$13=2,'PENG ROBINSON COEFFS + ERRS'!M31,IF($M$13=3,'PENG ROBINSON COEFFS + ERRS'!S31,IF($M$13=4,'PENG ROBINSON COEFFS + ERRS'!Y31,"")))), IF($M$6 = 2, IF($M$13=1,'PATEL-TEJA COEFFS + ERRS'!G31,IF($M$13=2,'PATEL-TEJA COEFFS + ERRS'!M31,IF($M$13=3,'PATEL-TEJA COEFFS + ERRS'!S31,IF($M$13=4,'PATEL-TEJA COEFFS + ERRS'!Y31,"")))), IF($M$6 = 3, IF($M$13=1,'TWU-COON-CUNNINGH COEFFS + ERRS'!G31,IF($M$13=2,'TWU-COON-CUNNINGH COEFFS + ERRS'!M31,IF($M$13=3,'TWU-COON-CUNNINGH COEFFS + ERRS'!S31,IF($M$13=4,'TWU-COON-CUNNINGH COEFFS + ERRS'!Y31,"")))), IF($M$6 = 4, IF($M$13=1,'ALMAJOSE-DALIDA COEFFS + ERRS'!G31,IF($M$13=2,'ALMAJOSE-DALIDA COEFFS + ERRS'!M31,IF($M$13=3,'ALMAJOSE-DALIDA COEFFS + ERRS'!S31,IF($M$13=4,'ALMAJOSE-DALIDA COEFFS + ERRS'!Y31,""))))))))</f>
        <v>-0.19798084989235201</v>
      </c>
      <c r="I37" s="10">
        <f>IF($M$6=1,IF($M$13=1,'PENG ROBINSON COEFFS + ERRS'!H31,IF($M$13=2,'PENG ROBINSON COEFFS + ERRS'!N31,IF($M$13=3,'PENG ROBINSON COEFFS + ERRS'!T31,IF($M$13=4,'PENG ROBINSON COEFFS + ERRS'!Z31,"")))), IF($M$6 = 2, IF($M$13=1,'PATEL-TEJA COEFFS + ERRS'!H31,IF($M$13=2,'PATEL-TEJA COEFFS + ERRS'!N31,IF($M$13=3,'PATEL-TEJA COEFFS + ERRS'!T31,IF($M$13=4,'PATEL-TEJA COEFFS + ERRS'!Z31,"")))), IF($M$6 = 3, IF($M$13=1,'TWU-COON-CUNNINGH COEFFS + ERRS'!H31,IF($M$13=2,'TWU-COON-CUNNINGH COEFFS + ERRS'!N31,IF($M$13=3,'TWU-COON-CUNNINGH COEFFS + ERRS'!T31,IF($M$13=4,'TWU-COON-CUNNINGH COEFFS + ERRS'!Z31,"")))), IF($M$6 = 4, IF($M$13=1,'ALMAJOSE-DALIDA COEFFS + ERRS'!H31,IF($M$13=2,'ALMAJOSE-DALIDA COEFFS + ERRS'!N31,IF($M$13=3,'ALMAJOSE-DALIDA COEFFS + ERRS'!T31,IF($M$13=4,'ALMAJOSE-DALIDA COEFFS + ERRS'!Z31,""))))))))</f>
        <v>0.874592456568134</v>
      </c>
      <c r="J37" s="10">
        <f>IF($M$6=1,IF($M$13=1,'PENG ROBINSON COEFFS + ERRS'!I31,IF($M$13=2,'PENG ROBINSON COEFFS + ERRS'!O31,IF($M$13=3,'PENG ROBINSON COEFFS + ERRS'!U31,IF($M$13=4,'PENG ROBINSON COEFFS + ERRS'!AA31,"")))), IF($M$6 = 2, IF($M$13=1,'PATEL-TEJA COEFFS + ERRS'!I31,IF($M$13=2,'PATEL-TEJA COEFFS + ERRS'!O31,IF($M$13=3,'PATEL-TEJA COEFFS + ERRS'!U31,IF($M$13=4,'PATEL-TEJA COEFFS + ERRS'!AA31,"")))), IF($M$6 = 3, IF($M$13=1,'TWU-COON-CUNNINGH COEFFS + ERRS'!I31,IF($M$13=2,'TWU-COON-CUNNINGH COEFFS + ERRS'!O31,IF($M$13=3,'TWU-COON-CUNNINGH COEFFS + ERRS'!U31,IF($M$13=4,'TWU-COON-CUNNINGH COEFFS + ERRS'!AA31,"")))), IF($M$6 = 4, IF($M$13=1,'ALMAJOSE-DALIDA COEFFS + ERRS'!I31,IF($M$13=2,'ALMAJOSE-DALIDA COEFFS + ERRS'!O31,IF($M$13=3,'ALMAJOSE-DALIDA COEFFS + ERRS'!U31,IF($M$13=4,'ALMAJOSE-DALIDA COEFFS + ERRS'!AA31,""))))))))</f>
        <v>4.84616689824216</v>
      </c>
      <c r="K37" s="10">
        <f>IF($M$6=1,IF($M$13=1,'PENG ROBINSON COEFFS + ERRS'!J31,IF($M$13=2,'PENG ROBINSON COEFFS + ERRS'!P31,IF($M$13=3,'PENG ROBINSON COEFFS + ERRS'!V31,IF($M$13=4,'PENG ROBINSON COEFFS + ERRS'!AB31,"")))), IF($M$6 = 2, IF($M$13=1,'PATEL-TEJA COEFFS + ERRS'!J31,IF($M$13=2,'PATEL-TEJA COEFFS + ERRS'!P31,IF($M$13=3,'PATEL-TEJA COEFFS + ERRS'!V31,IF($M$13=4,'PATEL-TEJA COEFFS + ERRS'!AB31,"")))), IF($M$6 = 3, IF($M$13=1,'TWU-COON-CUNNINGH COEFFS + ERRS'!J31,IF($M$13=2,'TWU-COON-CUNNINGH COEFFS + ERRS'!P31,IF($M$13=3,'TWU-COON-CUNNINGH COEFFS + ERRS'!V31,IF($M$13=4,'TWU-COON-CUNNINGH COEFFS + ERRS'!AB31,"")))), IF($M$6 = 4, IF($M$13=1,'ALMAJOSE-DALIDA COEFFS + ERRS'!J31,IF($M$13=2,'ALMAJOSE-DALIDA COEFFS + ERRS'!P31,IF($M$13=3,'ALMAJOSE-DALIDA COEFFS + ERRS'!V31,IF($M$13=4,'ALMAJOSE-DALIDA COEFFS + ERRS'!AB31,""))))))))</f>
        <v>1.38662418759706</v>
      </c>
      <c r="L37" s="19"/>
    </row>
    <row r="38" spans="2:12" ht="16.5" customHeight="1" x14ac:dyDescent="0.25">
      <c r="B38" s="6">
        <v>29</v>
      </c>
      <c r="C38" s="6" t="s">
        <v>30</v>
      </c>
      <c r="D38" s="7">
        <v>0.254</v>
      </c>
      <c r="E38" s="7">
        <v>0.38890000000000002</v>
      </c>
      <c r="F38" s="12">
        <f>IF($M$6=1,IF($M$13=1,'PENG ROBINSON COEFFS + ERRS'!E32,IF($M$13=2,'PENG ROBINSON COEFFS + ERRS'!K32,IF($M$13=3,'PENG ROBINSON COEFFS + ERRS'!Q32,IF($M$13=4,'PENG ROBINSON COEFFS + ERRS'!W32,"")))), IF($M$6 = 2, IF($M$13=1,'PATEL-TEJA COEFFS + ERRS'!E32,IF($M$13=2,'PATEL-TEJA COEFFS + ERRS'!K32,IF($M$13=3,'PATEL-TEJA COEFFS + ERRS'!Q32,IF($M$13=4,'PATEL-TEJA COEFFS + ERRS'!W32,"")))), IF($M$6 = 3, IF($M$13=1,'TWU-COON-CUNNINGH COEFFS + ERRS'!E32,IF($M$13=2,'TWU-COON-CUNNINGH COEFFS + ERRS'!K32,IF($M$13=3,'TWU-COON-CUNNINGH COEFFS + ERRS'!Q32,IF($M$13=4,'TWU-COON-CUNNINGH COEFFS + ERRS'!W32,"")))), IF($M$6 = 4, IF($M$13=1,'ALMAJOSE-DALIDA COEFFS + ERRS'!E32,IF($M$13=2,'ALMAJOSE-DALIDA COEFFS + ERRS'!K32,IF($M$13=3,'ALMAJOSE-DALIDA COEFFS + ERRS'!Q32,IF($M$13=4,'ALMAJOSE-DALIDA COEFFS + ERRS'!W32,""))))))))</f>
        <v>0.28736185343272302</v>
      </c>
      <c r="G38" s="12">
        <f>IF($M$6=1,IF($M$13=1,'PENG ROBINSON COEFFS + ERRS'!F32,IF($M$13=2,'PENG ROBINSON COEFFS + ERRS'!L32,IF($M$13=3,'PENG ROBINSON COEFFS + ERRS'!R32,IF($M$13=4,'PENG ROBINSON COEFFS + ERRS'!X32,"")))), IF($M$6 = 2, IF($M$13=1,'PATEL-TEJA COEFFS + ERRS'!F32,IF($M$13=2,'PATEL-TEJA COEFFS + ERRS'!L32,IF($M$13=3,'PATEL-TEJA COEFFS + ERRS'!R32,IF($M$13=4,'PATEL-TEJA COEFFS + ERRS'!X32,"")))), IF($M$6 = 3, IF($M$13=1,'TWU-COON-CUNNINGH COEFFS + ERRS'!F32,IF($M$13=2,'TWU-COON-CUNNINGH COEFFS + ERRS'!L32,IF($M$13=3,'TWU-COON-CUNNINGH COEFFS + ERRS'!R32,IF($M$13=4,'TWU-COON-CUNNINGH COEFFS + ERRS'!X32,"")))), IF($M$6 = 4, IF($M$13=1,'ALMAJOSE-DALIDA COEFFS + ERRS'!F32,IF($M$13=2,'ALMAJOSE-DALIDA COEFFS + ERRS'!L32,IF($M$13=3,'ALMAJOSE-DALIDA COEFFS + ERRS'!R32,IF($M$13=4,'ALMAJOSE-DALIDA COEFFS + ERRS'!X32,""))))))))</f>
        <v>1.88030642459118</v>
      </c>
      <c r="H38" s="12">
        <f>IF($M$6=1,IF($M$13=1,'PENG ROBINSON COEFFS + ERRS'!G32,IF($M$13=2,'PENG ROBINSON COEFFS + ERRS'!M32,IF($M$13=3,'PENG ROBINSON COEFFS + ERRS'!S32,IF($M$13=4,'PENG ROBINSON COEFFS + ERRS'!Y32,"")))), IF($M$6 = 2, IF($M$13=1,'PATEL-TEJA COEFFS + ERRS'!G32,IF($M$13=2,'PATEL-TEJA COEFFS + ERRS'!M32,IF($M$13=3,'PATEL-TEJA COEFFS + ERRS'!S32,IF($M$13=4,'PATEL-TEJA COEFFS + ERRS'!Y32,"")))), IF($M$6 = 3, IF($M$13=1,'TWU-COON-CUNNINGH COEFFS + ERRS'!G32,IF($M$13=2,'TWU-COON-CUNNINGH COEFFS + ERRS'!M32,IF($M$13=3,'TWU-COON-CUNNINGH COEFFS + ERRS'!S32,IF($M$13=4,'TWU-COON-CUNNINGH COEFFS + ERRS'!Y32,"")))), IF($M$6 = 4, IF($M$13=1,'ALMAJOSE-DALIDA COEFFS + ERRS'!G32,IF($M$13=2,'ALMAJOSE-DALIDA COEFFS + ERRS'!M32,IF($M$13=3,'ALMAJOSE-DALIDA COEFFS + ERRS'!S32,IF($M$13=4,'ALMAJOSE-DALIDA COEFFS + ERRS'!Y32,""))))))))</f>
        <v>-0.44053116376018903</v>
      </c>
      <c r="I38" s="10">
        <f>IF($M$6=1,IF($M$13=1,'PENG ROBINSON COEFFS + ERRS'!H32,IF($M$13=2,'PENG ROBINSON COEFFS + ERRS'!N32,IF($M$13=3,'PENG ROBINSON COEFFS + ERRS'!T32,IF($M$13=4,'PENG ROBINSON COEFFS + ERRS'!Z32,"")))), IF($M$6 = 2, IF($M$13=1,'PATEL-TEJA COEFFS + ERRS'!H32,IF($M$13=2,'PATEL-TEJA COEFFS + ERRS'!N32,IF($M$13=3,'PATEL-TEJA COEFFS + ERRS'!T32,IF($M$13=4,'PATEL-TEJA COEFFS + ERRS'!Z32,"")))), IF($M$6 = 3, IF($M$13=1,'TWU-COON-CUNNINGH COEFFS + ERRS'!H32,IF($M$13=2,'TWU-COON-CUNNINGH COEFFS + ERRS'!N32,IF($M$13=3,'TWU-COON-CUNNINGH COEFFS + ERRS'!T32,IF($M$13=4,'TWU-COON-CUNNINGH COEFFS + ERRS'!Z32,"")))), IF($M$6 = 4, IF($M$13=1,'ALMAJOSE-DALIDA COEFFS + ERRS'!H32,IF($M$13=2,'ALMAJOSE-DALIDA COEFFS + ERRS'!N32,IF($M$13=3,'ALMAJOSE-DALIDA COEFFS + ERRS'!T32,IF($M$13=4,'ALMAJOSE-DALIDA COEFFS + ERRS'!Z32,""))))))))</f>
        <v>0.90208460753401198</v>
      </c>
      <c r="J38" s="10">
        <f>IF($M$6=1,IF($M$13=1,'PENG ROBINSON COEFFS + ERRS'!I32,IF($M$13=2,'PENG ROBINSON COEFFS + ERRS'!O32,IF($M$13=3,'PENG ROBINSON COEFFS + ERRS'!U32,IF($M$13=4,'PENG ROBINSON COEFFS + ERRS'!AA32,"")))), IF($M$6 = 2, IF($M$13=1,'PATEL-TEJA COEFFS + ERRS'!I32,IF($M$13=2,'PATEL-TEJA COEFFS + ERRS'!O32,IF($M$13=3,'PATEL-TEJA COEFFS + ERRS'!U32,IF($M$13=4,'PATEL-TEJA COEFFS + ERRS'!AA32,"")))), IF($M$6 = 3, IF($M$13=1,'TWU-COON-CUNNINGH COEFFS + ERRS'!I32,IF($M$13=2,'TWU-COON-CUNNINGH COEFFS + ERRS'!O32,IF($M$13=3,'TWU-COON-CUNNINGH COEFFS + ERRS'!U32,IF($M$13=4,'TWU-COON-CUNNINGH COEFFS + ERRS'!AA32,"")))), IF($M$6 = 4, IF($M$13=1,'ALMAJOSE-DALIDA COEFFS + ERRS'!I32,IF($M$13=2,'ALMAJOSE-DALIDA COEFFS + ERRS'!O32,IF($M$13=3,'ALMAJOSE-DALIDA COEFFS + ERRS'!U32,IF($M$13=4,'ALMAJOSE-DALIDA COEFFS + ERRS'!AA32,""))))))))</f>
        <v>3.4258037879191399</v>
      </c>
      <c r="K38" s="10">
        <f>IF($M$6=1,IF($M$13=1,'PENG ROBINSON COEFFS + ERRS'!J32,IF($M$13=2,'PENG ROBINSON COEFFS + ERRS'!P32,IF($M$13=3,'PENG ROBINSON COEFFS + ERRS'!V32,IF($M$13=4,'PENG ROBINSON COEFFS + ERRS'!AB32,"")))), IF($M$6 = 2, IF($M$13=1,'PATEL-TEJA COEFFS + ERRS'!J32,IF($M$13=2,'PATEL-TEJA COEFFS + ERRS'!P32,IF($M$13=3,'PATEL-TEJA COEFFS + ERRS'!V32,IF($M$13=4,'PATEL-TEJA COEFFS + ERRS'!AB32,"")))), IF($M$6 = 3, IF($M$13=1,'TWU-COON-CUNNINGH COEFFS + ERRS'!J32,IF($M$13=2,'TWU-COON-CUNNINGH COEFFS + ERRS'!P32,IF($M$13=3,'TWU-COON-CUNNINGH COEFFS + ERRS'!V32,IF($M$13=4,'TWU-COON-CUNNINGH COEFFS + ERRS'!AB32,"")))), IF($M$6 = 4, IF($M$13=1,'ALMAJOSE-DALIDA COEFFS + ERRS'!J32,IF($M$13=2,'ALMAJOSE-DALIDA COEFFS + ERRS'!P32,IF($M$13=3,'ALMAJOSE-DALIDA COEFFS + ERRS'!V32,IF($M$13=4,'ALMAJOSE-DALIDA COEFFS + ERRS'!AB32,""))))))))</f>
        <v>2.4750239619515702</v>
      </c>
      <c r="L38" s="19"/>
    </row>
    <row r="39" spans="2:12" ht="16.5" customHeight="1" x14ac:dyDescent="0.25">
      <c r="B39" s="6">
        <v>30</v>
      </c>
      <c r="C39" s="6" t="s">
        <v>31</v>
      </c>
      <c r="D39" s="7">
        <v>0.26900000000000002</v>
      </c>
      <c r="E39" s="7">
        <v>0.3448</v>
      </c>
      <c r="F39" s="12">
        <f>IF($M$6=1,IF($M$13=1,'PENG ROBINSON COEFFS + ERRS'!E33,IF($M$13=2,'PENG ROBINSON COEFFS + ERRS'!K33,IF($M$13=3,'PENG ROBINSON COEFFS + ERRS'!Q33,IF($M$13=4,'PENG ROBINSON COEFFS + ERRS'!W33,"")))), IF($M$6 = 2, IF($M$13=1,'PATEL-TEJA COEFFS + ERRS'!E33,IF($M$13=2,'PATEL-TEJA COEFFS + ERRS'!K33,IF($M$13=3,'PATEL-TEJA COEFFS + ERRS'!Q33,IF($M$13=4,'PATEL-TEJA COEFFS + ERRS'!W33,"")))), IF($M$6 = 3, IF($M$13=1,'TWU-COON-CUNNINGH COEFFS + ERRS'!E33,IF($M$13=2,'TWU-COON-CUNNINGH COEFFS + ERRS'!K33,IF($M$13=3,'TWU-COON-CUNNINGH COEFFS + ERRS'!Q33,IF($M$13=4,'TWU-COON-CUNNINGH COEFFS + ERRS'!W33,"")))), IF($M$6 = 4, IF($M$13=1,'ALMAJOSE-DALIDA COEFFS + ERRS'!E33,IF($M$13=2,'ALMAJOSE-DALIDA COEFFS + ERRS'!K33,IF($M$13=3,'ALMAJOSE-DALIDA COEFFS + ERRS'!Q33,IF($M$13=4,'ALMAJOSE-DALIDA COEFFS + ERRS'!W33,""))))))))</f>
        <v>0.78821710498886199</v>
      </c>
      <c r="G39" s="12">
        <f>IF($M$6=1,IF($M$13=1,'PENG ROBINSON COEFFS + ERRS'!F33,IF($M$13=2,'PENG ROBINSON COEFFS + ERRS'!L33,IF($M$13=3,'PENG ROBINSON COEFFS + ERRS'!R33,IF($M$13=4,'PENG ROBINSON COEFFS + ERRS'!X33,"")))), IF($M$6 = 2, IF($M$13=1,'PATEL-TEJA COEFFS + ERRS'!F33,IF($M$13=2,'PATEL-TEJA COEFFS + ERRS'!L33,IF($M$13=3,'PATEL-TEJA COEFFS + ERRS'!R33,IF($M$13=4,'PATEL-TEJA COEFFS + ERRS'!X33,"")))), IF($M$6 = 3, IF($M$13=1,'TWU-COON-CUNNINGH COEFFS + ERRS'!F33,IF($M$13=2,'TWU-COON-CUNNINGH COEFFS + ERRS'!L33,IF($M$13=3,'TWU-COON-CUNNINGH COEFFS + ERRS'!R33,IF($M$13=4,'TWU-COON-CUNNINGH COEFFS + ERRS'!X33,"")))), IF($M$6 = 4, IF($M$13=1,'ALMAJOSE-DALIDA COEFFS + ERRS'!F33,IF($M$13=2,'ALMAJOSE-DALIDA COEFFS + ERRS'!L33,IF($M$13=3,'ALMAJOSE-DALIDA COEFFS + ERRS'!R33,IF($M$13=4,'ALMAJOSE-DALIDA COEFFS + ERRS'!X33,""))))))))</f>
        <v>1.0177167483068501</v>
      </c>
      <c r="H39" s="12">
        <f>IF($M$6=1,IF($M$13=1,'PENG ROBINSON COEFFS + ERRS'!G33,IF($M$13=2,'PENG ROBINSON COEFFS + ERRS'!M33,IF($M$13=3,'PENG ROBINSON COEFFS + ERRS'!S33,IF($M$13=4,'PENG ROBINSON COEFFS + ERRS'!Y33,"")))), IF($M$6 = 2, IF($M$13=1,'PATEL-TEJA COEFFS + ERRS'!G33,IF($M$13=2,'PATEL-TEJA COEFFS + ERRS'!M33,IF($M$13=3,'PATEL-TEJA COEFFS + ERRS'!S33,IF($M$13=4,'PATEL-TEJA COEFFS + ERRS'!Y33,"")))), IF($M$6 = 3, IF($M$13=1,'TWU-COON-CUNNINGH COEFFS + ERRS'!G33,IF($M$13=2,'TWU-COON-CUNNINGH COEFFS + ERRS'!M33,IF($M$13=3,'TWU-COON-CUNNINGH COEFFS + ERRS'!S33,IF($M$13=4,'TWU-COON-CUNNINGH COEFFS + ERRS'!Y33,"")))), IF($M$6 = 4, IF($M$13=1,'ALMAJOSE-DALIDA COEFFS + ERRS'!G33,IF($M$13=2,'ALMAJOSE-DALIDA COEFFS + ERRS'!M33,IF($M$13=3,'ALMAJOSE-DALIDA COEFFS + ERRS'!S33,IF($M$13=4,'ALMAJOSE-DALIDA COEFFS + ERRS'!Y33,""))))))))</f>
        <v>-0.10621563333824</v>
      </c>
      <c r="I39" s="10">
        <f>IF($M$6=1,IF($M$13=1,'PENG ROBINSON COEFFS + ERRS'!H33,IF($M$13=2,'PENG ROBINSON COEFFS + ERRS'!N33,IF($M$13=3,'PENG ROBINSON COEFFS + ERRS'!T33,IF($M$13=4,'PENG ROBINSON COEFFS + ERRS'!Z33,"")))), IF($M$6 = 2, IF($M$13=1,'PATEL-TEJA COEFFS + ERRS'!H33,IF($M$13=2,'PATEL-TEJA COEFFS + ERRS'!N33,IF($M$13=3,'PATEL-TEJA COEFFS + ERRS'!T33,IF($M$13=4,'PATEL-TEJA COEFFS + ERRS'!Z33,"")))), IF($M$6 = 3, IF($M$13=1,'TWU-COON-CUNNINGH COEFFS + ERRS'!H33,IF($M$13=2,'TWU-COON-CUNNINGH COEFFS + ERRS'!N33,IF($M$13=3,'TWU-COON-CUNNINGH COEFFS + ERRS'!T33,IF($M$13=4,'TWU-COON-CUNNINGH COEFFS + ERRS'!Z33,"")))), IF($M$6 = 4, IF($M$13=1,'ALMAJOSE-DALIDA COEFFS + ERRS'!H33,IF($M$13=2,'ALMAJOSE-DALIDA COEFFS + ERRS'!N33,IF($M$13=3,'ALMAJOSE-DALIDA COEFFS + ERRS'!T33,IF($M$13=4,'ALMAJOSE-DALIDA COEFFS + ERRS'!Z33,""))))))))</f>
        <v>1.6811608367408599</v>
      </c>
      <c r="J39" s="10">
        <f>IF($M$6=1,IF($M$13=1,'PENG ROBINSON COEFFS + ERRS'!I33,IF($M$13=2,'PENG ROBINSON COEFFS + ERRS'!O33,IF($M$13=3,'PENG ROBINSON COEFFS + ERRS'!U33,IF($M$13=4,'PENG ROBINSON COEFFS + ERRS'!AA33,"")))), IF($M$6 = 2, IF($M$13=1,'PATEL-TEJA COEFFS + ERRS'!I33,IF($M$13=2,'PATEL-TEJA COEFFS + ERRS'!O33,IF($M$13=3,'PATEL-TEJA COEFFS + ERRS'!U33,IF($M$13=4,'PATEL-TEJA COEFFS + ERRS'!AA33,"")))), IF($M$6 = 3, IF($M$13=1,'TWU-COON-CUNNINGH COEFFS + ERRS'!I33,IF($M$13=2,'TWU-COON-CUNNINGH COEFFS + ERRS'!O33,IF($M$13=3,'TWU-COON-CUNNINGH COEFFS + ERRS'!U33,IF($M$13=4,'TWU-COON-CUNNINGH COEFFS + ERRS'!AA33,"")))), IF($M$6 = 4, IF($M$13=1,'ALMAJOSE-DALIDA COEFFS + ERRS'!I33,IF($M$13=2,'ALMAJOSE-DALIDA COEFFS + ERRS'!O33,IF($M$13=3,'ALMAJOSE-DALIDA COEFFS + ERRS'!U33,IF($M$13=4,'ALMAJOSE-DALIDA COEFFS + ERRS'!AA33,""))))))))</f>
        <v>4.4075756251852303</v>
      </c>
      <c r="K39" s="10">
        <f>IF($M$6=1,IF($M$13=1,'PENG ROBINSON COEFFS + ERRS'!J33,IF($M$13=2,'PENG ROBINSON COEFFS + ERRS'!P33,IF($M$13=3,'PENG ROBINSON COEFFS + ERRS'!V33,IF($M$13=4,'PENG ROBINSON COEFFS + ERRS'!AB33,"")))), IF($M$6 = 2, IF($M$13=1,'PATEL-TEJA COEFFS + ERRS'!J33,IF($M$13=2,'PATEL-TEJA COEFFS + ERRS'!P33,IF($M$13=3,'PATEL-TEJA COEFFS + ERRS'!V33,IF($M$13=4,'PATEL-TEJA COEFFS + ERRS'!AB33,"")))), IF($M$6 = 3, IF($M$13=1,'TWU-COON-CUNNINGH COEFFS + ERRS'!J33,IF($M$13=2,'TWU-COON-CUNNINGH COEFFS + ERRS'!P33,IF($M$13=3,'TWU-COON-CUNNINGH COEFFS + ERRS'!V33,IF($M$13=4,'TWU-COON-CUNNINGH COEFFS + ERRS'!AB33,"")))), IF($M$6 = 4, IF($M$13=1,'ALMAJOSE-DALIDA COEFFS + ERRS'!J33,IF($M$13=2,'ALMAJOSE-DALIDA COEFFS + ERRS'!P33,IF($M$13=3,'ALMAJOSE-DALIDA COEFFS + ERRS'!V33,IF($M$13=4,'ALMAJOSE-DALIDA COEFFS + ERRS'!AB33,""))))))))</f>
        <v>2.0990695670045101</v>
      </c>
      <c r="L39" s="19"/>
    </row>
    <row r="40" spans="2:12" ht="16.5" customHeight="1" x14ac:dyDescent="0.25">
      <c r="B40" s="6">
        <v>31</v>
      </c>
      <c r="C40" s="6" t="s">
        <v>32</v>
      </c>
      <c r="D40" s="7">
        <v>0.29099999999999998</v>
      </c>
      <c r="E40" s="7">
        <v>0</v>
      </c>
      <c r="F40" s="12">
        <f>IF($M$6=1,IF($M$13=1,'PENG ROBINSON COEFFS + ERRS'!E34,IF($M$13=2,'PENG ROBINSON COEFFS + ERRS'!K34,IF($M$13=3,'PENG ROBINSON COEFFS + ERRS'!Q34,IF($M$13=4,'PENG ROBINSON COEFFS + ERRS'!W34,"")))), IF($M$6 = 2, IF($M$13=1,'PATEL-TEJA COEFFS + ERRS'!E34,IF($M$13=2,'PATEL-TEJA COEFFS + ERRS'!K34,IF($M$13=3,'PATEL-TEJA COEFFS + ERRS'!Q34,IF($M$13=4,'PATEL-TEJA COEFFS + ERRS'!W34,"")))), IF($M$6 = 3, IF($M$13=1,'TWU-COON-CUNNINGH COEFFS + ERRS'!E34,IF($M$13=2,'TWU-COON-CUNNINGH COEFFS + ERRS'!K34,IF($M$13=3,'TWU-COON-CUNNINGH COEFFS + ERRS'!Q34,IF($M$13=4,'TWU-COON-CUNNINGH COEFFS + ERRS'!W34,"")))), IF($M$6 = 4, IF($M$13=1,'ALMAJOSE-DALIDA COEFFS + ERRS'!E34,IF($M$13=2,'ALMAJOSE-DALIDA COEFFS + ERRS'!K34,IF($M$13=3,'ALMAJOSE-DALIDA COEFFS + ERRS'!Q34,IF($M$13=4,'ALMAJOSE-DALIDA COEFFS + ERRS'!W34,""))))))))</f>
        <v>0.12149786581769501</v>
      </c>
      <c r="G40" s="12">
        <f>IF($M$6=1,IF($M$13=1,'PENG ROBINSON COEFFS + ERRS'!F34,IF($M$13=2,'PENG ROBINSON COEFFS + ERRS'!L34,IF($M$13=3,'PENG ROBINSON COEFFS + ERRS'!R34,IF($M$13=4,'PENG ROBINSON COEFFS + ERRS'!X34,"")))), IF($M$6 = 2, IF($M$13=1,'PATEL-TEJA COEFFS + ERRS'!F34,IF($M$13=2,'PATEL-TEJA COEFFS + ERRS'!L34,IF($M$13=3,'PATEL-TEJA COEFFS + ERRS'!R34,IF($M$13=4,'PATEL-TEJA COEFFS + ERRS'!X34,"")))), IF($M$6 = 3, IF($M$13=1,'TWU-COON-CUNNINGH COEFFS + ERRS'!F34,IF($M$13=2,'TWU-COON-CUNNINGH COEFFS + ERRS'!L34,IF($M$13=3,'TWU-COON-CUNNINGH COEFFS + ERRS'!R34,IF($M$13=4,'TWU-COON-CUNNINGH COEFFS + ERRS'!X34,"")))), IF($M$6 = 4, IF($M$13=1,'ALMAJOSE-DALIDA COEFFS + ERRS'!F34,IF($M$13=2,'ALMAJOSE-DALIDA COEFFS + ERRS'!L34,IF($M$13=3,'ALMAJOSE-DALIDA COEFFS + ERRS'!R34,IF($M$13=4,'ALMAJOSE-DALIDA COEFFS + ERRS'!X34,""))))))))</f>
        <v>2.4378153434989298</v>
      </c>
      <c r="H40" s="12">
        <f>IF($M$6=1,IF($M$13=1,'PENG ROBINSON COEFFS + ERRS'!G34,IF($M$13=2,'PENG ROBINSON COEFFS + ERRS'!M34,IF($M$13=3,'PENG ROBINSON COEFFS + ERRS'!S34,IF($M$13=4,'PENG ROBINSON COEFFS + ERRS'!Y34,"")))), IF($M$6 = 2, IF($M$13=1,'PATEL-TEJA COEFFS + ERRS'!G34,IF($M$13=2,'PATEL-TEJA COEFFS + ERRS'!M34,IF($M$13=3,'PATEL-TEJA COEFFS + ERRS'!S34,IF($M$13=4,'PATEL-TEJA COEFFS + ERRS'!Y34,"")))), IF($M$6 = 3, IF($M$13=1,'TWU-COON-CUNNINGH COEFFS + ERRS'!G34,IF($M$13=2,'TWU-COON-CUNNINGH COEFFS + ERRS'!M34,IF($M$13=3,'TWU-COON-CUNNINGH COEFFS + ERRS'!S34,IF($M$13=4,'TWU-COON-CUNNINGH COEFFS + ERRS'!Y34,"")))), IF($M$6 = 4, IF($M$13=1,'ALMAJOSE-DALIDA COEFFS + ERRS'!G34,IF($M$13=2,'ALMAJOSE-DALIDA COEFFS + ERRS'!M34,IF($M$13=3,'ALMAJOSE-DALIDA COEFFS + ERRS'!S34,IF($M$13=4,'ALMAJOSE-DALIDA COEFFS + ERRS'!Y34,""))))))))</f>
        <v>-0.20394625615624601</v>
      </c>
      <c r="I40" s="10">
        <f>IF($M$6=1,IF($M$13=1,'PENG ROBINSON COEFFS + ERRS'!H34,IF($M$13=2,'PENG ROBINSON COEFFS + ERRS'!N34,IF($M$13=3,'PENG ROBINSON COEFFS + ERRS'!T34,IF($M$13=4,'PENG ROBINSON COEFFS + ERRS'!Z34,"")))), IF($M$6 = 2, IF($M$13=1,'PATEL-TEJA COEFFS + ERRS'!H34,IF($M$13=2,'PATEL-TEJA COEFFS + ERRS'!N34,IF($M$13=3,'PATEL-TEJA COEFFS + ERRS'!T34,IF($M$13=4,'PATEL-TEJA COEFFS + ERRS'!Z34,"")))), IF($M$6 = 3, IF($M$13=1,'TWU-COON-CUNNINGH COEFFS + ERRS'!H34,IF($M$13=2,'TWU-COON-CUNNINGH COEFFS + ERRS'!N34,IF($M$13=3,'TWU-COON-CUNNINGH COEFFS + ERRS'!T34,IF($M$13=4,'TWU-COON-CUNNINGH COEFFS + ERRS'!Z34,"")))), IF($M$6 = 4, IF($M$13=1,'ALMAJOSE-DALIDA COEFFS + ERRS'!H34,IF($M$13=2,'ALMAJOSE-DALIDA COEFFS + ERRS'!N34,IF($M$13=3,'ALMAJOSE-DALIDA COEFFS + ERRS'!T34,IF($M$13=4,'ALMAJOSE-DALIDA COEFFS + ERRS'!Z34,""))))))))</f>
        <v>0.54357008972115695</v>
      </c>
      <c r="J40" s="10">
        <f>IF($M$6=1,IF($M$13=1,'PENG ROBINSON COEFFS + ERRS'!I34,IF($M$13=2,'PENG ROBINSON COEFFS + ERRS'!O34,IF($M$13=3,'PENG ROBINSON COEFFS + ERRS'!U34,IF($M$13=4,'PENG ROBINSON COEFFS + ERRS'!AA34,"")))), IF($M$6 = 2, IF($M$13=1,'PATEL-TEJA COEFFS + ERRS'!I34,IF($M$13=2,'PATEL-TEJA COEFFS + ERRS'!O34,IF($M$13=3,'PATEL-TEJA COEFFS + ERRS'!U34,IF($M$13=4,'PATEL-TEJA COEFFS + ERRS'!AA34,"")))), IF($M$6 = 3, IF($M$13=1,'TWU-COON-CUNNINGH COEFFS + ERRS'!I34,IF($M$13=2,'TWU-COON-CUNNINGH COEFFS + ERRS'!O34,IF($M$13=3,'TWU-COON-CUNNINGH COEFFS + ERRS'!U34,IF($M$13=4,'TWU-COON-CUNNINGH COEFFS + ERRS'!AA34,"")))), IF($M$6 = 4, IF($M$13=1,'ALMAJOSE-DALIDA COEFFS + ERRS'!I34,IF($M$13=2,'ALMAJOSE-DALIDA COEFFS + ERRS'!O34,IF($M$13=3,'ALMAJOSE-DALIDA COEFFS + ERRS'!U34,IF($M$13=4,'ALMAJOSE-DALIDA COEFFS + ERRS'!AA34,""))))))))</f>
        <v>4.4812293605946296</v>
      </c>
      <c r="K40" s="10">
        <f>IF($M$6=1,IF($M$13=1,'PENG ROBINSON COEFFS + ERRS'!J34,IF($M$13=2,'PENG ROBINSON COEFFS + ERRS'!P34,IF($M$13=3,'PENG ROBINSON COEFFS + ERRS'!V34,IF($M$13=4,'PENG ROBINSON COEFFS + ERRS'!AB34,"")))), IF($M$6 = 2, IF($M$13=1,'PATEL-TEJA COEFFS + ERRS'!J34,IF($M$13=2,'PATEL-TEJA COEFFS + ERRS'!P34,IF($M$13=3,'PATEL-TEJA COEFFS + ERRS'!V34,IF($M$13=4,'PATEL-TEJA COEFFS + ERRS'!AB34,"")))), IF($M$6 = 3, IF($M$13=1,'TWU-COON-CUNNINGH COEFFS + ERRS'!J34,IF($M$13=2,'TWU-COON-CUNNINGH COEFFS + ERRS'!P34,IF($M$13=3,'TWU-COON-CUNNINGH COEFFS + ERRS'!V34,IF($M$13=4,'TWU-COON-CUNNINGH COEFFS + ERRS'!AB34,"")))), IF($M$6 = 4, IF($M$13=1,'ALMAJOSE-DALIDA COEFFS + ERRS'!J34,IF($M$13=2,'ALMAJOSE-DALIDA COEFFS + ERRS'!P34,IF($M$13=3,'ALMAJOSE-DALIDA COEFFS + ERRS'!V34,IF($M$13=4,'ALMAJOSE-DALIDA COEFFS + ERRS'!AB34,""))))))))</f>
        <v>2.5759449361863398</v>
      </c>
      <c r="L40" s="19"/>
    </row>
    <row r="41" spans="2:12" ht="16.5" customHeight="1" x14ac:dyDescent="0.25">
      <c r="B41" s="6">
        <v>32</v>
      </c>
      <c r="C41" s="6" t="s">
        <v>33</v>
      </c>
      <c r="D41" s="7">
        <v>0.28899999999999998</v>
      </c>
      <c r="E41" s="7">
        <v>3.7699999999999997E-2</v>
      </c>
      <c r="F41" s="12">
        <f>IF($M$6=1,IF($M$13=1,'PENG ROBINSON COEFFS + ERRS'!E35,IF($M$13=2,'PENG ROBINSON COEFFS + ERRS'!K35,IF($M$13=3,'PENG ROBINSON COEFFS + ERRS'!Q35,IF($M$13=4,'PENG ROBINSON COEFFS + ERRS'!W35,"")))), IF($M$6 = 2, IF($M$13=1,'PATEL-TEJA COEFFS + ERRS'!E35,IF($M$13=2,'PATEL-TEJA COEFFS + ERRS'!K35,IF($M$13=3,'PATEL-TEJA COEFFS + ERRS'!Q35,IF($M$13=4,'PATEL-TEJA COEFFS + ERRS'!W35,"")))), IF($M$6 = 3, IF($M$13=1,'TWU-COON-CUNNINGH COEFFS + ERRS'!E35,IF($M$13=2,'TWU-COON-CUNNINGH COEFFS + ERRS'!K35,IF($M$13=3,'TWU-COON-CUNNINGH COEFFS + ERRS'!Q35,IF($M$13=4,'TWU-COON-CUNNINGH COEFFS + ERRS'!W35,"")))), IF($M$6 = 4, IF($M$13=1,'ALMAJOSE-DALIDA COEFFS + ERRS'!E35,IF($M$13=2,'ALMAJOSE-DALIDA COEFFS + ERRS'!K35,IF($M$13=3,'ALMAJOSE-DALIDA COEFFS + ERRS'!Q35,IF($M$13=4,'ALMAJOSE-DALIDA COEFFS + ERRS'!W35,""))))))))</f>
        <v>0.63154987210279401</v>
      </c>
      <c r="G41" s="12">
        <f>IF($M$6=1,IF($M$13=1,'PENG ROBINSON COEFFS + ERRS'!F35,IF($M$13=2,'PENG ROBINSON COEFFS + ERRS'!L35,IF($M$13=3,'PENG ROBINSON COEFFS + ERRS'!R35,IF($M$13=4,'PENG ROBINSON COEFFS + ERRS'!X35,"")))), IF($M$6 = 2, IF($M$13=1,'PATEL-TEJA COEFFS + ERRS'!F35,IF($M$13=2,'PATEL-TEJA COEFFS + ERRS'!L35,IF($M$13=3,'PATEL-TEJA COEFFS + ERRS'!R35,IF($M$13=4,'PATEL-TEJA COEFFS + ERRS'!X35,"")))), IF($M$6 = 3, IF($M$13=1,'TWU-COON-CUNNINGH COEFFS + ERRS'!F35,IF($M$13=2,'TWU-COON-CUNNINGH COEFFS + ERRS'!L35,IF($M$13=3,'TWU-COON-CUNNINGH COEFFS + ERRS'!R35,IF($M$13=4,'TWU-COON-CUNNINGH COEFFS + ERRS'!X35,"")))), IF($M$6 = 4, IF($M$13=1,'ALMAJOSE-DALIDA COEFFS + ERRS'!F35,IF($M$13=2,'ALMAJOSE-DALIDA COEFFS + ERRS'!L35,IF($M$13=3,'ALMAJOSE-DALIDA COEFFS + ERRS'!R35,IF($M$13=4,'ALMAJOSE-DALIDA COEFFS + ERRS'!X35,""))))))))</f>
        <v>0.84641247556450405</v>
      </c>
      <c r="H41" s="12">
        <f>IF($M$6=1,IF($M$13=1,'PENG ROBINSON COEFFS + ERRS'!G35,IF($M$13=2,'PENG ROBINSON COEFFS + ERRS'!M35,IF($M$13=3,'PENG ROBINSON COEFFS + ERRS'!S35,IF($M$13=4,'PENG ROBINSON COEFFS + ERRS'!Y35,"")))), IF($M$6 = 2, IF($M$13=1,'PATEL-TEJA COEFFS + ERRS'!G35,IF($M$13=2,'PATEL-TEJA COEFFS + ERRS'!M35,IF($M$13=3,'PATEL-TEJA COEFFS + ERRS'!S35,IF($M$13=4,'PATEL-TEJA COEFFS + ERRS'!Y35,"")))), IF($M$6 = 3, IF($M$13=1,'TWU-COON-CUNNINGH COEFFS + ERRS'!G35,IF($M$13=2,'TWU-COON-CUNNINGH COEFFS + ERRS'!M35,IF($M$13=3,'TWU-COON-CUNNINGH COEFFS + ERRS'!S35,IF($M$13=4,'TWU-COON-CUNNINGH COEFFS + ERRS'!Y35,"")))), IF($M$6 = 4, IF($M$13=1,'ALMAJOSE-DALIDA COEFFS + ERRS'!G35,IF($M$13=2,'ALMAJOSE-DALIDA COEFFS + ERRS'!M35,IF($M$13=3,'ALMAJOSE-DALIDA COEFFS + ERRS'!S35,IF($M$13=4,'ALMAJOSE-DALIDA COEFFS + ERRS'!Y35,""))))))))</f>
        <v>2.9189508035978801E-3</v>
      </c>
      <c r="I41" s="10">
        <f>IF($M$6=1,IF($M$13=1,'PENG ROBINSON COEFFS + ERRS'!H35,IF($M$13=2,'PENG ROBINSON COEFFS + ERRS'!N35,IF($M$13=3,'PENG ROBINSON COEFFS + ERRS'!T35,IF($M$13=4,'PENG ROBINSON COEFFS + ERRS'!Z35,"")))), IF($M$6 = 2, IF($M$13=1,'PATEL-TEJA COEFFS + ERRS'!H35,IF($M$13=2,'PATEL-TEJA COEFFS + ERRS'!N35,IF($M$13=3,'PATEL-TEJA COEFFS + ERRS'!T35,IF($M$13=4,'PATEL-TEJA COEFFS + ERRS'!Z35,"")))), IF($M$6 = 3, IF($M$13=1,'TWU-COON-CUNNINGH COEFFS + ERRS'!H35,IF($M$13=2,'TWU-COON-CUNNINGH COEFFS + ERRS'!N35,IF($M$13=3,'TWU-COON-CUNNINGH COEFFS + ERRS'!T35,IF($M$13=4,'TWU-COON-CUNNINGH COEFFS + ERRS'!Z35,"")))), IF($M$6 = 4, IF($M$13=1,'ALMAJOSE-DALIDA COEFFS + ERRS'!H35,IF($M$13=2,'ALMAJOSE-DALIDA COEFFS + ERRS'!N35,IF($M$13=3,'ALMAJOSE-DALIDA COEFFS + ERRS'!T35,IF($M$13=4,'ALMAJOSE-DALIDA COEFFS + ERRS'!Z35,""))))))))</f>
        <v>0.50522656083236395</v>
      </c>
      <c r="J41" s="10">
        <f>IF($M$6=1,IF($M$13=1,'PENG ROBINSON COEFFS + ERRS'!I35,IF($M$13=2,'PENG ROBINSON COEFFS + ERRS'!O35,IF($M$13=3,'PENG ROBINSON COEFFS + ERRS'!U35,IF($M$13=4,'PENG ROBINSON COEFFS + ERRS'!AA35,"")))), IF($M$6 = 2, IF($M$13=1,'PATEL-TEJA COEFFS + ERRS'!I35,IF($M$13=2,'PATEL-TEJA COEFFS + ERRS'!O35,IF($M$13=3,'PATEL-TEJA COEFFS + ERRS'!U35,IF($M$13=4,'PATEL-TEJA COEFFS + ERRS'!AA35,"")))), IF($M$6 = 3, IF($M$13=1,'TWU-COON-CUNNINGH COEFFS + ERRS'!I35,IF($M$13=2,'TWU-COON-CUNNINGH COEFFS + ERRS'!O35,IF($M$13=3,'TWU-COON-CUNNINGH COEFFS + ERRS'!U35,IF($M$13=4,'TWU-COON-CUNNINGH COEFFS + ERRS'!AA35,"")))), IF($M$6 = 4, IF($M$13=1,'ALMAJOSE-DALIDA COEFFS + ERRS'!I35,IF($M$13=2,'ALMAJOSE-DALIDA COEFFS + ERRS'!O35,IF($M$13=3,'ALMAJOSE-DALIDA COEFFS + ERRS'!U35,IF($M$13=4,'ALMAJOSE-DALIDA COEFFS + ERRS'!AA35,""))))))))</f>
        <v>4.72884609115372</v>
      </c>
      <c r="K41" s="10">
        <f>IF($M$6=1,IF($M$13=1,'PENG ROBINSON COEFFS + ERRS'!J35,IF($M$13=2,'PENG ROBINSON COEFFS + ERRS'!P35,IF($M$13=3,'PENG ROBINSON COEFFS + ERRS'!V35,IF($M$13=4,'PENG ROBINSON COEFFS + ERRS'!AB35,"")))), IF($M$6 = 2, IF($M$13=1,'PATEL-TEJA COEFFS + ERRS'!J35,IF($M$13=2,'PATEL-TEJA COEFFS + ERRS'!P35,IF($M$13=3,'PATEL-TEJA COEFFS + ERRS'!V35,IF($M$13=4,'PATEL-TEJA COEFFS + ERRS'!AB35,"")))), IF($M$6 = 3, IF($M$13=1,'TWU-COON-CUNNINGH COEFFS + ERRS'!J35,IF($M$13=2,'TWU-COON-CUNNINGH COEFFS + ERRS'!P35,IF($M$13=3,'TWU-COON-CUNNINGH COEFFS + ERRS'!V35,IF($M$13=4,'TWU-COON-CUNNINGH COEFFS + ERRS'!AB35,"")))), IF($M$6 = 4, IF($M$13=1,'ALMAJOSE-DALIDA COEFFS + ERRS'!J35,IF($M$13=2,'ALMAJOSE-DALIDA COEFFS + ERRS'!P35,IF($M$13=3,'ALMAJOSE-DALIDA COEFFS + ERRS'!V35,IF($M$13=4,'ALMAJOSE-DALIDA COEFFS + ERRS'!AB35,""))))))))</f>
        <v>2.0039873798001402</v>
      </c>
      <c r="L41" s="19"/>
    </row>
    <row r="42" spans="2:12" ht="16.5" customHeight="1" x14ac:dyDescent="0.25">
      <c r="B42" s="6">
        <v>33</v>
      </c>
      <c r="C42" s="6" t="s">
        <v>34</v>
      </c>
      <c r="D42" s="7">
        <v>0.28799999999999998</v>
      </c>
      <c r="E42" s="7">
        <v>2.2200000000000001E-2</v>
      </c>
      <c r="F42" s="12">
        <f>IF($M$6=1,IF($M$13=1,'PENG ROBINSON COEFFS + ERRS'!E36,IF($M$13=2,'PENG ROBINSON COEFFS + ERRS'!K36,IF($M$13=3,'PENG ROBINSON COEFFS + ERRS'!Q36,IF($M$13=4,'PENG ROBINSON COEFFS + ERRS'!W36,"")))), IF($M$6 = 2, IF($M$13=1,'PATEL-TEJA COEFFS + ERRS'!E36,IF($M$13=2,'PATEL-TEJA COEFFS + ERRS'!K36,IF($M$13=3,'PATEL-TEJA COEFFS + ERRS'!Q36,IF($M$13=4,'PATEL-TEJA COEFFS + ERRS'!W36,"")))), IF($M$6 = 3, IF($M$13=1,'TWU-COON-CUNNINGH COEFFS + ERRS'!E36,IF($M$13=2,'TWU-COON-CUNNINGH COEFFS + ERRS'!K36,IF($M$13=3,'TWU-COON-CUNNINGH COEFFS + ERRS'!Q36,IF($M$13=4,'TWU-COON-CUNNINGH COEFFS + ERRS'!W36,"")))), IF($M$6 = 4, IF($M$13=1,'ALMAJOSE-DALIDA COEFFS + ERRS'!E36,IF($M$13=2,'ALMAJOSE-DALIDA COEFFS + ERRS'!K36,IF($M$13=3,'ALMAJOSE-DALIDA COEFFS + ERRS'!Q36,IF($M$13=4,'ALMAJOSE-DALIDA COEFFS + ERRS'!W36,""))))))))</f>
        <v>0.154026866903549</v>
      </c>
      <c r="G42" s="12">
        <f>IF($M$6=1,IF($M$13=1,'PENG ROBINSON COEFFS + ERRS'!F36,IF($M$13=2,'PENG ROBINSON COEFFS + ERRS'!L36,IF($M$13=3,'PENG ROBINSON COEFFS + ERRS'!R36,IF($M$13=4,'PENG ROBINSON COEFFS + ERRS'!X36,"")))), IF($M$6 = 2, IF($M$13=1,'PATEL-TEJA COEFFS + ERRS'!F36,IF($M$13=2,'PATEL-TEJA COEFFS + ERRS'!L36,IF($M$13=3,'PATEL-TEJA COEFFS + ERRS'!R36,IF($M$13=4,'PATEL-TEJA COEFFS + ERRS'!X36,"")))), IF($M$6 = 3, IF($M$13=1,'TWU-COON-CUNNINGH COEFFS + ERRS'!F36,IF($M$13=2,'TWU-COON-CUNNINGH COEFFS + ERRS'!L36,IF($M$13=3,'TWU-COON-CUNNINGH COEFFS + ERRS'!R36,IF($M$13=4,'TWU-COON-CUNNINGH COEFFS + ERRS'!X36,"")))), IF($M$6 = 4, IF($M$13=1,'ALMAJOSE-DALIDA COEFFS + ERRS'!F36,IF($M$13=2,'ALMAJOSE-DALIDA COEFFS + ERRS'!L36,IF($M$13=3,'ALMAJOSE-DALIDA COEFFS + ERRS'!R36,IF($M$13=4,'ALMAJOSE-DALIDA COEFFS + ERRS'!X36,""))))))))</f>
        <v>2.0520990592979702</v>
      </c>
      <c r="H42" s="12">
        <f>IF($M$6=1,IF($M$13=1,'PENG ROBINSON COEFFS + ERRS'!G36,IF($M$13=2,'PENG ROBINSON COEFFS + ERRS'!M36,IF($M$13=3,'PENG ROBINSON COEFFS + ERRS'!S36,IF($M$13=4,'PENG ROBINSON COEFFS + ERRS'!Y36,"")))), IF($M$6 = 2, IF($M$13=1,'PATEL-TEJA COEFFS + ERRS'!G36,IF($M$13=2,'PATEL-TEJA COEFFS + ERRS'!M36,IF($M$13=3,'PATEL-TEJA COEFFS + ERRS'!S36,IF($M$13=4,'PATEL-TEJA COEFFS + ERRS'!Y36,"")))), IF($M$6 = 3, IF($M$13=1,'TWU-COON-CUNNINGH COEFFS + ERRS'!G36,IF($M$13=2,'TWU-COON-CUNNINGH COEFFS + ERRS'!M36,IF($M$13=3,'TWU-COON-CUNNINGH COEFFS + ERRS'!S36,IF($M$13=4,'TWU-COON-CUNNINGH COEFFS + ERRS'!Y36,"")))), IF($M$6 = 4, IF($M$13=1,'ALMAJOSE-DALIDA COEFFS + ERRS'!G36,IF($M$13=2,'ALMAJOSE-DALIDA COEFFS + ERRS'!M36,IF($M$13=3,'ALMAJOSE-DALIDA COEFFS + ERRS'!S36,IF($M$13=4,'ALMAJOSE-DALIDA COEFFS + ERRS'!Y36,""))))))))</f>
        <v>-0.215914317180874</v>
      </c>
      <c r="I42" s="10">
        <f>IF($M$6=1,IF($M$13=1,'PENG ROBINSON COEFFS + ERRS'!H36,IF($M$13=2,'PENG ROBINSON COEFFS + ERRS'!N36,IF($M$13=3,'PENG ROBINSON COEFFS + ERRS'!T36,IF($M$13=4,'PENG ROBINSON COEFFS + ERRS'!Z36,"")))), IF($M$6 = 2, IF($M$13=1,'PATEL-TEJA COEFFS + ERRS'!H36,IF($M$13=2,'PATEL-TEJA COEFFS + ERRS'!N36,IF($M$13=3,'PATEL-TEJA COEFFS + ERRS'!T36,IF($M$13=4,'PATEL-TEJA COEFFS + ERRS'!Z36,"")))), IF($M$6 = 3, IF($M$13=1,'TWU-COON-CUNNINGH COEFFS + ERRS'!H36,IF($M$13=2,'TWU-COON-CUNNINGH COEFFS + ERRS'!N36,IF($M$13=3,'TWU-COON-CUNNINGH COEFFS + ERRS'!T36,IF($M$13=4,'TWU-COON-CUNNINGH COEFFS + ERRS'!Z36,"")))), IF($M$6 = 4, IF($M$13=1,'ALMAJOSE-DALIDA COEFFS + ERRS'!H36,IF($M$13=2,'ALMAJOSE-DALIDA COEFFS + ERRS'!N36,IF($M$13=3,'ALMAJOSE-DALIDA COEFFS + ERRS'!T36,IF($M$13=4,'ALMAJOSE-DALIDA COEFFS + ERRS'!Z36,""))))))))</f>
        <v>0.44635171362617998</v>
      </c>
      <c r="J42" s="10">
        <f>IF($M$6=1,IF($M$13=1,'PENG ROBINSON COEFFS + ERRS'!I36,IF($M$13=2,'PENG ROBINSON COEFFS + ERRS'!O36,IF($M$13=3,'PENG ROBINSON COEFFS + ERRS'!U36,IF($M$13=4,'PENG ROBINSON COEFFS + ERRS'!AA36,"")))), IF($M$6 = 2, IF($M$13=1,'PATEL-TEJA COEFFS + ERRS'!I36,IF($M$13=2,'PATEL-TEJA COEFFS + ERRS'!O36,IF($M$13=3,'PATEL-TEJA COEFFS + ERRS'!U36,IF($M$13=4,'PATEL-TEJA COEFFS + ERRS'!AA36,"")))), IF($M$6 = 3, IF($M$13=1,'TWU-COON-CUNNINGH COEFFS + ERRS'!I36,IF($M$13=2,'TWU-COON-CUNNINGH COEFFS + ERRS'!O36,IF($M$13=3,'TWU-COON-CUNNINGH COEFFS + ERRS'!U36,IF($M$13=4,'TWU-COON-CUNNINGH COEFFS + ERRS'!AA36,"")))), IF($M$6 = 4, IF($M$13=1,'ALMAJOSE-DALIDA COEFFS + ERRS'!I36,IF($M$13=2,'ALMAJOSE-DALIDA COEFFS + ERRS'!O36,IF($M$13=3,'ALMAJOSE-DALIDA COEFFS + ERRS'!U36,IF($M$13=4,'ALMAJOSE-DALIDA COEFFS + ERRS'!AA36,""))))))))</f>
        <v>4.2223526335672599</v>
      </c>
      <c r="K42" s="10">
        <f>IF($M$6=1,IF($M$13=1,'PENG ROBINSON COEFFS + ERRS'!J36,IF($M$13=2,'PENG ROBINSON COEFFS + ERRS'!P36,IF($M$13=3,'PENG ROBINSON COEFFS + ERRS'!V36,IF($M$13=4,'PENG ROBINSON COEFFS + ERRS'!AB36,"")))), IF($M$6 = 2, IF($M$13=1,'PATEL-TEJA COEFFS + ERRS'!J36,IF($M$13=2,'PATEL-TEJA COEFFS + ERRS'!P36,IF($M$13=3,'PATEL-TEJA COEFFS + ERRS'!V36,IF($M$13=4,'PATEL-TEJA COEFFS + ERRS'!AB36,"")))), IF($M$6 = 3, IF($M$13=1,'TWU-COON-CUNNINGH COEFFS + ERRS'!J36,IF($M$13=2,'TWU-COON-CUNNINGH COEFFS + ERRS'!P36,IF($M$13=3,'TWU-COON-CUNNINGH COEFFS + ERRS'!V36,IF($M$13=4,'TWU-COON-CUNNINGH COEFFS + ERRS'!AB36,"")))), IF($M$6 = 4, IF($M$13=1,'ALMAJOSE-DALIDA COEFFS + ERRS'!J36,IF($M$13=2,'ALMAJOSE-DALIDA COEFFS + ERRS'!P36,IF($M$13=3,'ALMAJOSE-DALIDA COEFFS + ERRS'!V36,IF($M$13=4,'ALMAJOSE-DALIDA COEFFS + ERRS'!AB36,""))))))))</f>
        <v>1.3319165576915299</v>
      </c>
      <c r="L42" s="19"/>
    </row>
    <row r="43" spans="2:12" ht="16.5" customHeight="1" x14ac:dyDescent="0.25">
      <c r="B43" s="6">
        <v>34</v>
      </c>
      <c r="C43" s="6" t="s">
        <v>35</v>
      </c>
      <c r="D43" s="7">
        <v>0.28599999999999998</v>
      </c>
      <c r="E43" s="7">
        <v>1.15E-2</v>
      </c>
      <c r="F43" s="12">
        <f>IF($M$6=1,IF($M$13=1,'PENG ROBINSON COEFFS + ERRS'!E37,IF($M$13=2,'PENG ROBINSON COEFFS + ERRS'!K37,IF($M$13=3,'PENG ROBINSON COEFFS + ERRS'!Q37,IF($M$13=4,'PENG ROBINSON COEFFS + ERRS'!W37,"")))), IF($M$6 = 2, IF($M$13=1,'PATEL-TEJA COEFFS + ERRS'!E37,IF($M$13=2,'PATEL-TEJA COEFFS + ERRS'!K37,IF($M$13=3,'PATEL-TEJA COEFFS + ERRS'!Q37,IF($M$13=4,'PATEL-TEJA COEFFS + ERRS'!W37,"")))), IF($M$6 = 3, IF($M$13=1,'TWU-COON-CUNNINGH COEFFS + ERRS'!E37,IF($M$13=2,'TWU-COON-CUNNINGH COEFFS + ERRS'!K37,IF($M$13=3,'TWU-COON-CUNNINGH COEFFS + ERRS'!Q37,IF($M$13=4,'TWU-COON-CUNNINGH COEFFS + ERRS'!W37,"")))), IF($M$6 = 4, IF($M$13=1,'ALMAJOSE-DALIDA COEFFS + ERRS'!E37,IF($M$13=2,'ALMAJOSE-DALIDA COEFFS + ERRS'!K37,IF($M$13=3,'ALMAJOSE-DALIDA COEFFS + ERRS'!Q37,IF($M$13=4,'ALMAJOSE-DALIDA COEFFS + ERRS'!W37,""))))))))</f>
        <v>7.3911212877098495E-2</v>
      </c>
      <c r="G43" s="12">
        <f>IF($M$6=1,IF($M$13=1,'PENG ROBINSON COEFFS + ERRS'!F37,IF($M$13=2,'PENG ROBINSON COEFFS + ERRS'!L37,IF($M$13=3,'PENG ROBINSON COEFFS + ERRS'!R37,IF($M$13=4,'PENG ROBINSON COEFFS + ERRS'!X37,"")))), IF($M$6 = 2, IF($M$13=1,'PATEL-TEJA COEFFS + ERRS'!F37,IF($M$13=2,'PATEL-TEJA COEFFS + ERRS'!L37,IF($M$13=3,'PATEL-TEJA COEFFS + ERRS'!R37,IF($M$13=4,'PATEL-TEJA COEFFS + ERRS'!X37,"")))), IF($M$6 = 3, IF($M$13=1,'TWU-COON-CUNNINGH COEFFS + ERRS'!F37,IF($M$13=2,'TWU-COON-CUNNINGH COEFFS + ERRS'!L37,IF($M$13=3,'TWU-COON-CUNNINGH COEFFS + ERRS'!R37,IF($M$13=4,'TWU-COON-CUNNINGH COEFFS + ERRS'!X37,"")))), IF($M$6 = 4, IF($M$13=1,'ALMAJOSE-DALIDA COEFFS + ERRS'!F37,IF($M$13=2,'ALMAJOSE-DALIDA COEFFS + ERRS'!L37,IF($M$13=3,'ALMAJOSE-DALIDA COEFFS + ERRS'!R37,IF($M$13=4,'ALMAJOSE-DALIDA COEFFS + ERRS'!X37,""))))))))</f>
        <v>3.9393966014167701</v>
      </c>
      <c r="H43" s="12">
        <f>IF($M$6=1,IF($M$13=1,'PENG ROBINSON COEFFS + ERRS'!G37,IF($M$13=2,'PENG ROBINSON COEFFS + ERRS'!M37,IF($M$13=3,'PENG ROBINSON COEFFS + ERRS'!S37,IF($M$13=4,'PENG ROBINSON COEFFS + ERRS'!Y37,"")))), IF($M$6 = 2, IF($M$13=1,'PATEL-TEJA COEFFS + ERRS'!G37,IF($M$13=2,'PATEL-TEJA COEFFS + ERRS'!M37,IF($M$13=3,'PATEL-TEJA COEFFS + ERRS'!S37,IF($M$13=4,'PATEL-TEJA COEFFS + ERRS'!Y37,"")))), IF($M$6 = 3, IF($M$13=1,'TWU-COON-CUNNINGH COEFFS + ERRS'!G37,IF($M$13=2,'TWU-COON-CUNNINGH COEFFS + ERRS'!M37,IF($M$13=3,'TWU-COON-CUNNINGH COEFFS + ERRS'!S37,IF($M$13=4,'TWU-COON-CUNNINGH COEFFS + ERRS'!Y37,"")))), IF($M$6 = 4, IF($M$13=1,'ALMAJOSE-DALIDA COEFFS + ERRS'!G37,IF($M$13=2,'ALMAJOSE-DALIDA COEFFS + ERRS'!M37,IF($M$13=3,'ALMAJOSE-DALIDA COEFFS + ERRS'!S37,IF($M$13=4,'ALMAJOSE-DALIDA COEFFS + ERRS'!Y37,""))))))))</f>
        <v>-0.26542583048398</v>
      </c>
      <c r="I43" s="10">
        <f>IF($M$6=1,IF($M$13=1,'PENG ROBINSON COEFFS + ERRS'!H37,IF($M$13=2,'PENG ROBINSON COEFFS + ERRS'!N37,IF($M$13=3,'PENG ROBINSON COEFFS + ERRS'!T37,IF($M$13=4,'PENG ROBINSON COEFFS + ERRS'!Z37,"")))), IF($M$6 = 2, IF($M$13=1,'PATEL-TEJA COEFFS + ERRS'!H37,IF($M$13=2,'PATEL-TEJA COEFFS + ERRS'!N37,IF($M$13=3,'PATEL-TEJA COEFFS + ERRS'!T37,IF($M$13=4,'PATEL-TEJA COEFFS + ERRS'!Z37,"")))), IF($M$6 = 3, IF($M$13=1,'TWU-COON-CUNNINGH COEFFS + ERRS'!H37,IF($M$13=2,'TWU-COON-CUNNINGH COEFFS + ERRS'!N37,IF($M$13=3,'TWU-COON-CUNNINGH COEFFS + ERRS'!T37,IF($M$13=4,'TWU-COON-CUNNINGH COEFFS + ERRS'!Z37,"")))), IF($M$6 = 4, IF($M$13=1,'ALMAJOSE-DALIDA COEFFS + ERRS'!H37,IF($M$13=2,'ALMAJOSE-DALIDA COEFFS + ERRS'!N37,IF($M$13=3,'ALMAJOSE-DALIDA COEFFS + ERRS'!T37,IF($M$13=4,'ALMAJOSE-DALIDA COEFFS + ERRS'!Z37,""))))))))</f>
        <v>0.65669305045373205</v>
      </c>
      <c r="J43" s="10">
        <f>IF($M$6=1,IF($M$13=1,'PENG ROBINSON COEFFS + ERRS'!I37,IF($M$13=2,'PENG ROBINSON COEFFS + ERRS'!O37,IF($M$13=3,'PENG ROBINSON COEFFS + ERRS'!U37,IF($M$13=4,'PENG ROBINSON COEFFS + ERRS'!AA37,"")))), IF($M$6 = 2, IF($M$13=1,'PATEL-TEJA COEFFS + ERRS'!I37,IF($M$13=2,'PATEL-TEJA COEFFS + ERRS'!O37,IF($M$13=3,'PATEL-TEJA COEFFS + ERRS'!U37,IF($M$13=4,'PATEL-TEJA COEFFS + ERRS'!AA37,"")))), IF($M$6 = 3, IF($M$13=1,'TWU-COON-CUNNINGH COEFFS + ERRS'!I37,IF($M$13=2,'TWU-COON-CUNNINGH COEFFS + ERRS'!O37,IF($M$13=3,'TWU-COON-CUNNINGH COEFFS + ERRS'!U37,IF($M$13=4,'TWU-COON-CUNNINGH COEFFS + ERRS'!AA37,"")))), IF($M$6 = 4, IF($M$13=1,'ALMAJOSE-DALIDA COEFFS + ERRS'!I37,IF($M$13=2,'ALMAJOSE-DALIDA COEFFS + ERRS'!O37,IF($M$13=3,'ALMAJOSE-DALIDA COEFFS + ERRS'!U37,IF($M$13=4,'ALMAJOSE-DALIDA COEFFS + ERRS'!AA37,""))))))))</f>
        <v>4.7381476329789098</v>
      </c>
      <c r="K43" s="10">
        <f>IF($M$6=1,IF($M$13=1,'PENG ROBINSON COEFFS + ERRS'!J37,IF($M$13=2,'PENG ROBINSON COEFFS + ERRS'!P37,IF($M$13=3,'PENG ROBINSON COEFFS + ERRS'!V37,IF($M$13=4,'PENG ROBINSON COEFFS + ERRS'!AB37,"")))), IF($M$6 = 2, IF($M$13=1,'PATEL-TEJA COEFFS + ERRS'!J37,IF($M$13=2,'PATEL-TEJA COEFFS + ERRS'!P37,IF($M$13=3,'PATEL-TEJA COEFFS + ERRS'!V37,IF($M$13=4,'PATEL-TEJA COEFFS + ERRS'!AB37,"")))), IF($M$6 = 3, IF($M$13=1,'TWU-COON-CUNNINGH COEFFS + ERRS'!J37,IF($M$13=2,'TWU-COON-CUNNINGH COEFFS + ERRS'!P37,IF($M$13=3,'TWU-COON-CUNNINGH COEFFS + ERRS'!V37,IF($M$13=4,'TWU-COON-CUNNINGH COEFFS + ERRS'!AB37,"")))), IF($M$6 = 4, IF($M$13=1,'ALMAJOSE-DALIDA COEFFS + ERRS'!J37,IF($M$13=2,'ALMAJOSE-DALIDA COEFFS + ERRS'!P37,IF($M$13=3,'ALMAJOSE-DALIDA COEFFS + ERRS'!V37,IF($M$13=4,'ALMAJOSE-DALIDA COEFFS + ERRS'!AB37,""))))))))</f>
        <v>1.3671078716856999</v>
      </c>
      <c r="L43" s="19"/>
    </row>
    <row r="44" spans="2:12" ht="16.5" customHeight="1" x14ac:dyDescent="0.25">
      <c r="B44" s="6">
        <v>35</v>
      </c>
      <c r="C44" s="6" t="s">
        <v>36</v>
      </c>
      <c r="D44" s="7">
        <v>0.27900000000000003</v>
      </c>
      <c r="E44" s="7">
        <v>9.9500000000000005E-2</v>
      </c>
      <c r="F44" s="12">
        <f>IF($M$6=1,IF($M$13=1,'PENG ROBINSON COEFFS + ERRS'!E38,IF($M$13=2,'PENG ROBINSON COEFFS + ERRS'!K38,IF($M$13=3,'PENG ROBINSON COEFFS + ERRS'!Q38,IF($M$13=4,'PENG ROBINSON COEFFS + ERRS'!W38,"")))), IF($M$6 = 2, IF($M$13=1,'PATEL-TEJA COEFFS + ERRS'!E38,IF($M$13=2,'PATEL-TEJA COEFFS + ERRS'!K38,IF($M$13=3,'PATEL-TEJA COEFFS + ERRS'!Q38,IF($M$13=4,'PATEL-TEJA COEFFS + ERRS'!W38,"")))), IF($M$6 = 3, IF($M$13=1,'TWU-COON-CUNNINGH COEFFS + ERRS'!E38,IF($M$13=2,'TWU-COON-CUNNINGH COEFFS + ERRS'!K38,IF($M$13=3,'TWU-COON-CUNNINGH COEFFS + ERRS'!Q38,IF($M$13=4,'TWU-COON-CUNNINGH COEFFS + ERRS'!W38,"")))), IF($M$6 = 4, IF($M$13=1,'ALMAJOSE-DALIDA COEFFS + ERRS'!E38,IF($M$13=2,'ALMAJOSE-DALIDA COEFFS + ERRS'!K38,IF($M$13=3,'ALMAJOSE-DALIDA COEFFS + ERRS'!Q38,IF($M$13=4,'ALMAJOSE-DALIDA COEFFS + ERRS'!W38,""))))))))</f>
        <v>0.26965600785134403</v>
      </c>
      <c r="G44" s="12">
        <f>IF($M$6=1,IF($M$13=1,'PENG ROBINSON COEFFS + ERRS'!F38,IF($M$13=2,'PENG ROBINSON COEFFS + ERRS'!L38,IF($M$13=3,'PENG ROBINSON COEFFS + ERRS'!R38,IF($M$13=4,'PENG ROBINSON COEFFS + ERRS'!X38,"")))), IF($M$6 = 2, IF($M$13=1,'PATEL-TEJA COEFFS + ERRS'!F38,IF($M$13=2,'PATEL-TEJA COEFFS + ERRS'!L38,IF($M$13=3,'PATEL-TEJA COEFFS + ERRS'!R38,IF($M$13=4,'PATEL-TEJA COEFFS + ERRS'!X38,"")))), IF($M$6 = 3, IF($M$13=1,'TWU-COON-CUNNINGH COEFFS + ERRS'!F38,IF($M$13=2,'TWU-COON-CUNNINGH COEFFS + ERRS'!L38,IF($M$13=3,'TWU-COON-CUNNINGH COEFFS + ERRS'!R38,IF($M$13=4,'TWU-COON-CUNNINGH COEFFS + ERRS'!X38,"")))), IF($M$6 = 4, IF($M$13=1,'ALMAJOSE-DALIDA COEFFS + ERRS'!F38,IF($M$13=2,'ALMAJOSE-DALIDA COEFFS + ERRS'!L38,IF($M$13=3,'ALMAJOSE-DALIDA COEFFS + ERRS'!R38,IF($M$13=4,'ALMAJOSE-DALIDA COEFFS + ERRS'!X38,""))))))))</f>
        <v>1.53676695960447</v>
      </c>
      <c r="H44" s="12">
        <f>IF($M$6=1,IF($M$13=1,'PENG ROBINSON COEFFS + ERRS'!G38,IF($M$13=2,'PENG ROBINSON COEFFS + ERRS'!M38,IF($M$13=3,'PENG ROBINSON COEFFS + ERRS'!S38,IF($M$13=4,'PENG ROBINSON COEFFS + ERRS'!Y38,"")))), IF($M$6 = 2, IF($M$13=1,'PATEL-TEJA COEFFS + ERRS'!G38,IF($M$13=2,'PATEL-TEJA COEFFS + ERRS'!M38,IF($M$13=3,'PATEL-TEJA COEFFS + ERRS'!S38,IF($M$13=4,'PATEL-TEJA COEFFS + ERRS'!Y38,"")))), IF($M$6 = 3, IF($M$13=1,'TWU-COON-CUNNINGH COEFFS + ERRS'!G38,IF($M$13=2,'TWU-COON-CUNNINGH COEFFS + ERRS'!M38,IF($M$13=3,'TWU-COON-CUNNINGH COEFFS + ERRS'!S38,IF($M$13=4,'TWU-COON-CUNNINGH COEFFS + ERRS'!Y38,"")))), IF($M$6 = 4, IF($M$13=1,'ALMAJOSE-DALIDA COEFFS + ERRS'!G38,IF($M$13=2,'ALMAJOSE-DALIDA COEFFS + ERRS'!M38,IF($M$13=3,'ALMAJOSE-DALIDA COEFFS + ERRS'!S38,IF($M$13=4,'ALMAJOSE-DALIDA COEFFS + ERRS'!Y38,""))))))))</f>
        <v>-0.21272626790151</v>
      </c>
      <c r="I44" s="10">
        <f>IF($M$6=1,IF($M$13=1,'PENG ROBINSON COEFFS + ERRS'!H38,IF($M$13=2,'PENG ROBINSON COEFFS + ERRS'!N38,IF($M$13=3,'PENG ROBINSON COEFFS + ERRS'!T38,IF($M$13=4,'PENG ROBINSON COEFFS + ERRS'!Z38,"")))), IF($M$6 = 2, IF($M$13=1,'PATEL-TEJA COEFFS + ERRS'!H38,IF($M$13=2,'PATEL-TEJA COEFFS + ERRS'!N38,IF($M$13=3,'PATEL-TEJA COEFFS + ERRS'!T38,IF($M$13=4,'PATEL-TEJA COEFFS + ERRS'!Z38,"")))), IF($M$6 = 3, IF($M$13=1,'TWU-COON-CUNNINGH COEFFS + ERRS'!H38,IF($M$13=2,'TWU-COON-CUNNINGH COEFFS + ERRS'!N38,IF($M$13=3,'TWU-COON-CUNNINGH COEFFS + ERRS'!T38,IF($M$13=4,'TWU-COON-CUNNINGH COEFFS + ERRS'!Z38,"")))), IF($M$6 = 4, IF($M$13=1,'ALMAJOSE-DALIDA COEFFS + ERRS'!H38,IF($M$13=2,'ALMAJOSE-DALIDA COEFFS + ERRS'!N38,IF($M$13=3,'ALMAJOSE-DALIDA COEFFS + ERRS'!T38,IF($M$13=4,'ALMAJOSE-DALIDA COEFFS + ERRS'!Z38,""))))))))</f>
        <v>0.42662327989406301</v>
      </c>
      <c r="J44" s="10">
        <f>IF($M$6=1,IF($M$13=1,'PENG ROBINSON COEFFS + ERRS'!I38,IF($M$13=2,'PENG ROBINSON COEFFS + ERRS'!O38,IF($M$13=3,'PENG ROBINSON COEFFS + ERRS'!U38,IF($M$13=4,'PENG ROBINSON COEFFS + ERRS'!AA38,"")))), IF($M$6 = 2, IF($M$13=1,'PATEL-TEJA COEFFS + ERRS'!I38,IF($M$13=2,'PATEL-TEJA COEFFS + ERRS'!O38,IF($M$13=3,'PATEL-TEJA COEFFS + ERRS'!U38,IF($M$13=4,'PATEL-TEJA COEFFS + ERRS'!AA38,"")))), IF($M$6 = 3, IF($M$13=1,'TWU-COON-CUNNINGH COEFFS + ERRS'!I38,IF($M$13=2,'TWU-COON-CUNNINGH COEFFS + ERRS'!O38,IF($M$13=3,'TWU-COON-CUNNINGH COEFFS + ERRS'!U38,IF($M$13=4,'TWU-COON-CUNNINGH COEFFS + ERRS'!AA38,"")))), IF($M$6 = 4, IF($M$13=1,'ALMAJOSE-DALIDA COEFFS + ERRS'!I38,IF($M$13=2,'ALMAJOSE-DALIDA COEFFS + ERRS'!O38,IF($M$13=3,'ALMAJOSE-DALIDA COEFFS + ERRS'!U38,IF($M$13=4,'ALMAJOSE-DALIDA COEFFS + ERRS'!AA38,""))))))))</f>
        <v>3.9573722641188298</v>
      </c>
      <c r="K44" s="10">
        <f>IF($M$6=1,IF($M$13=1,'PENG ROBINSON COEFFS + ERRS'!J38,IF($M$13=2,'PENG ROBINSON COEFFS + ERRS'!P38,IF($M$13=3,'PENG ROBINSON COEFFS + ERRS'!V38,IF($M$13=4,'PENG ROBINSON COEFFS + ERRS'!AB38,"")))), IF($M$6 = 2, IF($M$13=1,'PATEL-TEJA COEFFS + ERRS'!J38,IF($M$13=2,'PATEL-TEJA COEFFS + ERRS'!P38,IF($M$13=3,'PATEL-TEJA COEFFS + ERRS'!V38,IF($M$13=4,'PATEL-TEJA COEFFS + ERRS'!AB38,"")))), IF($M$6 = 3, IF($M$13=1,'TWU-COON-CUNNINGH COEFFS + ERRS'!J38,IF($M$13=2,'TWU-COON-CUNNINGH COEFFS + ERRS'!P38,IF($M$13=3,'TWU-COON-CUNNINGH COEFFS + ERRS'!V38,IF($M$13=4,'TWU-COON-CUNNINGH COEFFS + ERRS'!AB38,"")))), IF($M$6 = 4, IF($M$13=1,'ALMAJOSE-DALIDA COEFFS + ERRS'!J38,IF($M$13=2,'ALMAJOSE-DALIDA COEFFS + ERRS'!P38,IF($M$13=3,'ALMAJOSE-DALIDA COEFFS + ERRS'!V38,IF($M$13=4,'ALMAJOSE-DALIDA COEFFS + ERRS'!AB38,""))))))))</f>
        <v>1.3257790595797301</v>
      </c>
      <c r="L44" s="19"/>
    </row>
    <row r="45" spans="2:12" ht="16.5" customHeight="1" x14ac:dyDescent="0.25">
      <c r="B45" s="6">
        <v>36</v>
      </c>
      <c r="C45" s="6" t="s">
        <v>37</v>
      </c>
      <c r="D45" s="7">
        <v>0.28100000000000003</v>
      </c>
      <c r="E45" s="7">
        <v>8.6199999999999999E-2</v>
      </c>
      <c r="F45" s="12">
        <f>IF($M$6=1,IF($M$13=1,'PENG ROBINSON COEFFS + ERRS'!E39,IF($M$13=2,'PENG ROBINSON COEFFS + ERRS'!K39,IF($M$13=3,'PENG ROBINSON COEFFS + ERRS'!Q39,IF($M$13=4,'PENG ROBINSON COEFFS + ERRS'!W39,"")))), IF($M$6 = 2, IF($M$13=1,'PATEL-TEJA COEFFS + ERRS'!E39,IF($M$13=2,'PATEL-TEJA COEFFS + ERRS'!K39,IF($M$13=3,'PATEL-TEJA COEFFS + ERRS'!Q39,IF($M$13=4,'PATEL-TEJA COEFFS + ERRS'!W39,"")))), IF($M$6 = 3, IF($M$13=1,'TWU-COON-CUNNINGH COEFFS + ERRS'!E39,IF($M$13=2,'TWU-COON-CUNNINGH COEFFS + ERRS'!K39,IF($M$13=3,'TWU-COON-CUNNINGH COEFFS + ERRS'!Q39,IF($M$13=4,'TWU-COON-CUNNINGH COEFFS + ERRS'!W39,"")))), IF($M$6 = 4, IF($M$13=1,'ALMAJOSE-DALIDA COEFFS + ERRS'!E39,IF($M$13=2,'ALMAJOSE-DALIDA COEFFS + ERRS'!K39,IF($M$13=3,'ALMAJOSE-DALIDA COEFFS + ERRS'!Q39,IF($M$13=4,'ALMAJOSE-DALIDA COEFFS + ERRS'!W39,""))))))))</f>
        <v>0.108675364355866</v>
      </c>
      <c r="G45" s="12">
        <f>IF($M$6=1,IF($M$13=1,'PENG ROBINSON COEFFS + ERRS'!F39,IF($M$13=2,'PENG ROBINSON COEFFS + ERRS'!L39,IF($M$13=3,'PENG ROBINSON COEFFS + ERRS'!R39,IF($M$13=4,'PENG ROBINSON COEFFS + ERRS'!X39,"")))), IF($M$6 = 2, IF($M$13=1,'PATEL-TEJA COEFFS + ERRS'!F39,IF($M$13=2,'PATEL-TEJA COEFFS + ERRS'!L39,IF($M$13=3,'PATEL-TEJA COEFFS + ERRS'!R39,IF($M$13=4,'PATEL-TEJA COEFFS + ERRS'!X39,"")))), IF($M$6 = 3, IF($M$13=1,'TWU-COON-CUNNINGH COEFFS + ERRS'!F39,IF($M$13=2,'TWU-COON-CUNNINGH COEFFS + ERRS'!L39,IF($M$13=3,'TWU-COON-CUNNINGH COEFFS + ERRS'!R39,IF($M$13=4,'TWU-COON-CUNNINGH COEFFS + ERRS'!X39,"")))), IF($M$6 = 4, IF($M$13=1,'ALMAJOSE-DALIDA COEFFS + ERRS'!F39,IF($M$13=2,'ALMAJOSE-DALIDA COEFFS + ERRS'!L39,IF($M$13=3,'ALMAJOSE-DALIDA COEFFS + ERRS'!R39,IF($M$13=4,'ALMAJOSE-DALIDA COEFFS + ERRS'!X39,""))))))))</f>
        <v>2.9100316865422702</v>
      </c>
      <c r="H45" s="12">
        <f>IF($M$6=1,IF($M$13=1,'PENG ROBINSON COEFFS + ERRS'!G39,IF($M$13=2,'PENG ROBINSON COEFFS + ERRS'!M39,IF($M$13=3,'PENG ROBINSON COEFFS + ERRS'!S39,IF($M$13=4,'PENG ROBINSON COEFFS + ERRS'!Y39,"")))), IF($M$6 = 2, IF($M$13=1,'PATEL-TEJA COEFFS + ERRS'!G39,IF($M$13=2,'PATEL-TEJA COEFFS + ERRS'!M39,IF($M$13=3,'PATEL-TEJA COEFFS + ERRS'!S39,IF($M$13=4,'PATEL-TEJA COEFFS + ERRS'!Y39,"")))), IF($M$6 = 3, IF($M$13=1,'TWU-COON-CUNNINGH COEFFS + ERRS'!G39,IF($M$13=2,'TWU-COON-CUNNINGH COEFFS + ERRS'!M39,IF($M$13=3,'TWU-COON-CUNNINGH COEFFS + ERRS'!S39,IF($M$13=4,'TWU-COON-CUNNINGH COEFFS + ERRS'!Y39,"")))), IF($M$6 = 4, IF($M$13=1,'ALMAJOSE-DALIDA COEFFS + ERRS'!G39,IF($M$13=2,'ALMAJOSE-DALIDA COEFFS + ERRS'!M39,IF($M$13=3,'ALMAJOSE-DALIDA COEFFS + ERRS'!S39,IF($M$13=4,'ALMAJOSE-DALIDA COEFFS + ERRS'!Y39,""))))))))</f>
        <v>-0.31898158940276</v>
      </c>
      <c r="I45" s="10">
        <f>IF($M$6=1,IF($M$13=1,'PENG ROBINSON COEFFS + ERRS'!H39,IF($M$13=2,'PENG ROBINSON COEFFS + ERRS'!N39,IF($M$13=3,'PENG ROBINSON COEFFS + ERRS'!T39,IF($M$13=4,'PENG ROBINSON COEFFS + ERRS'!Z39,"")))), IF($M$6 = 2, IF($M$13=1,'PATEL-TEJA COEFFS + ERRS'!H39,IF($M$13=2,'PATEL-TEJA COEFFS + ERRS'!N39,IF($M$13=3,'PATEL-TEJA COEFFS + ERRS'!T39,IF($M$13=4,'PATEL-TEJA COEFFS + ERRS'!Z39,"")))), IF($M$6 = 3, IF($M$13=1,'TWU-COON-CUNNINGH COEFFS + ERRS'!H39,IF($M$13=2,'TWU-COON-CUNNINGH COEFFS + ERRS'!N39,IF($M$13=3,'TWU-COON-CUNNINGH COEFFS + ERRS'!T39,IF($M$13=4,'TWU-COON-CUNNINGH COEFFS + ERRS'!Z39,"")))), IF($M$6 = 4, IF($M$13=1,'ALMAJOSE-DALIDA COEFFS + ERRS'!H39,IF($M$13=2,'ALMAJOSE-DALIDA COEFFS + ERRS'!N39,IF($M$13=3,'ALMAJOSE-DALIDA COEFFS + ERRS'!T39,IF($M$13=4,'ALMAJOSE-DALIDA COEFFS + ERRS'!Z39,""))))))))</f>
        <v>0.58721214298164703</v>
      </c>
      <c r="J45" s="10">
        <f>IF($M$6=1,IF($M$13=1,'PENG ROBINSON COEFFS + ERRS'!I39,IF($M$13=2,'PENG ROBINSON COEFFS + ERRS'!O39,IF($M$13=3,'PENG ROBINSON COEFFS + ERRS'!U39,IF($M$13=4,'PENG ROBINSON COEFFS + ERRS'!AA39,"")))), IF($M$6 = 2, IF($M$13=1,'PATEL-TEJA COEFFS + ERRS'!I39,IF($M$13=2,'PATEL-TEJA COEFFS + ERRS'!O39,IF($M$13=3,'PATEL-TEJA COEFFS + ERRS'!U39,IF($M$13=4,'PATEL-TEJA COEFFS + ERRS'!AA39,"")))), IF($M$6 = 3, IF($M$13=1,'TWU-COON-CUNNINGH COEFFS + ERRS'!I39,IF($M$13=2,'TWU-COON-CUNNINGH COEFFS + ERRS'!O39,IF($M$13=3,'TWU-COON-CUNNINGH COEFFS + ERRS'!U39,IF($M$13=4,'TWU-COON-CUNNINGH COEFFS + ERRS'!AA39,"")))), IF($M$6 = 4, IF($M$13=1,'ALMAJOSE-DALIDA COEFFS + ERRS'!I39,IF($M$13=2,'ALMAJOSE-DALIDA COEFFS + ERRS'!O39,IF($M$13=3,'ALMAJOSE-DALIDA COEFFS + ERRS'!U39,IF($M$13=4,'ALMAJOSE-DALIDA COEFFS + ERRS'!AA39,""))))))))</f>
        <v>3.8830239077050099</v>
      </c>
      <c r="K45" s="10">
        <f>IF($M$6=1,IF($M$13=1,'PENG ROBINSON COEFFS + ERRS'!J39,IF($M$13=2,'PENG ROBINSON COEFFS + ERRS'!P39,IF($M$13=3,'PENG ROBINSON COEFFS + ERRS'!V39,IF($M$13=4,'PENG ROBINSON COEFFS + ERRS'!AB39,"")))), IF($M$6 = 2, IF($M$13=1,'PATEL-TEJA COEFFS + ERRS'!J39,IF($M$13=2,'PATEL-TEJA COEFFS + ERRS'!P39,IF($M$13=3,'PATEL-TEJA COEFFS + ERRS'!V39,IF($M$13=4,'PATEL-TEJA COEFFS + ERRS'!AB39,"")))), IF($M$6 = 3, IF($M$13=1,'TWU-COON-CUNNINGH COEFFS + ERRS'!J39,IF($M$13=2,'TWU-COON-CUNNINGH COEFFS + ERRS'!P39,IF($M$13=3,'TWU-COON-CUNNINGH COEFFS + ERRS'!V39,IF($M$13=4,'TWU-COON-CUNNINGH COEFFS + ERRS'!AB39,"")))), IF($M$6 = 4, IF($M$13=1,'ALMAJOSE-DALIDA COEFFS + ERRS'!J39,IF($M$13=2,'ALMAJOSE-DALIDA COEFFS + ERRS'!P39,IF($M$13=3,'ALMAJOSE-DALIDA COEFFS + ERRS'!V39,IF($M$13=4,'ALMAJOSE-DALIDA COEFFS + ERRS'!AB39,""))))))))</f>
        <v>1.5627918354846599</v>
      </c>
      <c r="L45" s="19"/>
    </row>
    <row r="46" spans="2:12" ht="16.5" customHeight="1" x14ac:dyDescent="0.25">
      <c r="B46" s="6">
        <v>37</v>
      </c>
      <c r="C46" s="6" t="s">
        <v>38</v>
      </c>
      <c r="D46" s="7">
        <v>0.27600000000000002</v>
      </c>
      <c r="E46" s="7">
        <v>0.15229999999999999</v>
      </c>
      <c r="F46" s="12">
        <f>IF($M$6=1,IF($M$13=1,'PENG ROBINSON COEFFS + ERRS'!E40,IF($M$13=2,'PENG ROBINSON COEFFS + ERRS'!K40,IF($M$13=3,'PENG ROBINSON COEFFS + ERRS'!Q40,IF($M$13=4,'PENG ROBINSON COEFFS + ERRS'!W40,"")))), IF($M$6 = 2, IF($M$13=1,'PATEL-TEJA COEFFS + ERRS'!E40,IF($M$13=2,'PATEL-TEJA COEFFS + ERRS'!K40,IF($M$13=3,'PATEL-TEJA COEFFS + ERRS'!Q40,IF($M$13=4,'PATEL-TEJA COEFFS + ERRS'!W40,"")))), IF($M$6 = 3, IF($M$13=1,'TWU-COON-CUNNINGH COEFFS + ERRS'!E40,IF($M$13=2,'TWU-COON-CUNNINGH COEFFS + ERRS'!K40,IF($M$13=3,'TWU-COON-CUNNINGH COEFFS + ERRS'!Q40,IF($M$13=4,'TWU-COON-CUNNINGH COEFFS + ERRS'!W40,"")))), IF($M$6 = 4, IF($M$13=1,'ALMAJOSE-DALIDA COEFFS + ERRS'!E40,IF($M$13=2,'ALMAJOSE-DALIDA COEFFS + ERRS'!K40,IF($M$13=3,'ALMAJOSE-DALIDA COEFFS + ERRS'!Q40,IF($M$13=4,'ALMAJOSE-DALIDA COEFFS + ERRS'!W40,""))))))))</f>
        <v>0.47085669997162</v>
      </c>
      <c r="G46" s="12">
        <f>IF($M$6=1,IF($M$13=1,'PENG ROBINSON COEFFS + ERRS'!F40,IF($M$13=2,'PENG ROBINSON COEFFS + ERRS'!L40,IF($M$13=3,'PENG ROBINSON COEFFS + ERRS'!R40,IF($M$13=4,'PENG ROBINSON COEFFS + ERRS'!X40,"")))), IF($M$6 = 2, IF($M$13=1,'PATEL-TEJA COEFFS + ERRS'!F40,IF($M$13=2,'PATEL-TEJA COEFFS + ERRS'!L40,IF($M$13=3,'PATEL-TEJA COEFFS + ERRS'!R40,IF($M$13=4,'PATEL-TEJA COEFFS + ERRS'!X40,"")))), IF($M$6 = 3, IF($M$13=1,'TWU-COON-CUNNINGH COEFFS + ERRS'!F40,IF($M$13=2,'TWU-COON-CUNNINGH COEFFS + ERRS'!L40,IF($M$13=3,'TWU-COON-CUNNINGH COEFFS + ERRS'!R40,IF($M$13=4,'TWU-COON-CUNNINGH COEFFS + ERRS'!X40,"")))), IF($M$6 = 4, IF($M$13=1,'ALMAJOSE-DALIDA COEFFS + ERRS'!F40,IF($M$13=2,'ALMAJOSE-DALIDA COEFFS + ERRS'!L40,IF($M$13=3,'ALMAJOSE-DALIDA COEFFS + ERRS'!R40,IF($M$13=4,'ALMAJOSE-DALIDA COEFFS + ERRS'!X40,""))))))))</f>
        <v>1.0890574459734499</v>
      </c>
      <c r="H46" s="12">
        <f>IF($M$6=1,IF($M$13=1,'PENG ROBINSON COEFFS + ERRS'!G40,IF($M$13=2,'PENG ROBINSON COEFFS + ERRS'!M40,IF($M$13=3,'PENG ROBINSON COEFFS + ERRS'!S40,IF($M$13=4,'PENG ROBINSON COEFFS + ERRS'!Y40,"")))), IF($M$6 = 2, IF($M$13=1,'PATEL-TEJA COEFFS + ERRS'!G40,IF($M$13=2,'PATEL-TEJA COEFFS + ERRS'!M40,IF($M$13=3,'PATEL-TEJA COEFFS + ERRS'!S40,IF($M$13=4,'PATEL-TEJA COEFFS + ERRS'!Y40,"")))), IF($M$6 = 3, IF($M$13=1,'TWU-COON-CUNNINGH COEFFS + ERRS'!G40,IF($M$13=2,'TWU-COON-CUNNINGH COEFFS + ERRS'!M40,IF($M$13=3,'TWU-COON-CUNNINGH COEFFS + ERRS'!S40,IF($M$13=4,'TWU-COON-CUNNINGH COEFFS + ERRS'!Y40,"")))), IF($M$6 = 4, IF($M$13=1,'ALMAJOSE-DALIDA COEFFS + ERRS'!G40,IF($M$13=2,'ALMAJOSE-DALIDA COEFFS + ERRS'!M40,IF($M$13=3,'ALMAJOSE-DALIDA COEFFS + ERRS'!S40,IF($M$13=4,'ALMAJOSE-DALIDA COEFFS + ERRS'!Y40,""))))))))</f>
        <v>-0.163941848071293</v>
      </c>
      <c r="I46" s="10">
        <f>IF($M$6=1,IF($M$13=1,'PENG ROBINSON COEFFS + ERRS'!H40,IF($M$13=2,'PENG ROBINSON COEFFS + ERRS'!N40,IF($M$13=3,'PENG ROBINSON COEFFS + ERRS'!T40,IF($M$13=4,'PENG ROBINSON COEFFS + ERRS'!Z40,"")))), IF($M$6 = 2, IF($M$13=1,'PATEL-TEJA COEFFS + ERRS'!H40,IF($M$13=2,'PATEL-TEJA COEFFS + ERRS'!N40,IF($M$13=3,'PATEL-TEJA COEFFS + ERRS'!T40,IF($M$13=4,'PATEL-TEJA COEFFS + ERRS'!Z40,"")))), IF($M$6 = 3, IF($M$13=1,'TWU-COON-CUNNINGH COEFFS + ERRS'!H40,IF($M$13=2,'TWU-COON-CUNNINGH COEFFS + ERRS'!N40,IF($M$13=3,'TWU-COON-CUNNINGH COEFFS + ERRS'!T40,IF($M$13=4,'TWU-COON-CUNNINGH COEFFS + ERRS'!Z40,"")))), IF($M$6 = 4, IF($M$13=1,'ALMAJOSE-DALIDA COEFFS + ERRS'!H40,IF($M$13=2,'ALMAJOSE-DALIDA COEFFS + ERRS'!N40,IF($M$13=3,'ALMAJOSE-DALIDA COEFFS + ERRS'!T40,IF($M$13=4,'ALMAJOSE-DALIDA COEFFS + ERRS'!Z40,""))))))))</f>
        <v>0.43531688569916699</v>
      </c>
      <c r="J46" s="10">
        <f>IF($M$6=1,IF($M$13=1,'PENG ROBINSON COEFFS + ERRS'!I40,IF($M$13=2,'PENG ROBINSON COEFFS + ERRS'!O40,IF($M$13=3,'PENG ROBINSON COEFFS + ERRS'!U40,IF($M$13=4,'PENG ROBINSON COEFFS + ERRS'!AA40,"")))), IF($M$6 = 2, IF($M$13=1,'PATEL-TEJA COEFFS + ERRS'!I40,IF($M$13=2,'PATEL-TEJA COEFFS + ERRS'!O40,IF($M$13=3,'PATEL-TEJA COEFFS + ERRS'!U40,IF($M$13=4,'PATEL-TEJA COEFFS + ERRS'!AA40,"")))), IF($M$6 = 3, IF($M$13=1,'TWU-COON-CUNNINGH COEFFS + ERRS'!I40,IF($M$13=2,'TWU-COON-CUNNINGH COEFFS + ERRS'!O40,IF($M$13=3,'TWU-COON-CUNNINGH COEFFS + ERRS'!U40,IF($M$13=4,'TWU-COON-CUNNINGH COEFFS + ERRS'!AA40,"")))), IF($M$6 = 4, IF($M$13=1,'ALMAJOSE-DALIDA COEFFS + ERRS'!I40,IF($M$13=2,'ALMAJOSE-DALIDA COEFFS + ERRS'!O40,IF($M$13=3,'ALMAJOSE-DALIDA COEFFS + ERRS'!U40,IF($M$13=4,'ALMAJOSE-DALIDA COEFFS + ERRS'!AA40,""))))))))</f>
        <v>4.0856715784570898</v>
      </c>
      <c r="K46" s="10">
        <f>IF($M$6=1,IF($M$13=1,'PENG ROBINSON COEFFS + ERRS'!J40,IF($M$13=2,'PENG ROBINSON COEFFS + ERRS'!P40,IF($M$13=3,'PENG ROBINSON COEFFS + ERRS'!V40,IF($M$13=4,'PENG ROBINSON COEFFS + ERRS'!AB40,"")))), IF($M$6 = 2, IF($M$13=1,'PATEL-TEJA COEFFS + ERRS'!J40,IF($M$13=2,'PATEL-TEJA COEFFS + ERRS'!P40,IF($M$13=3,'PATEL-TEJA COEFFS + ERRS'!V40,IF($M$13=4,'PATEL-TEJA COEFFS + ERRS'!AB40,"")))), IF($M$6 = 3, IF($M$13=1,'TWU-COON-CUNNINGH COEFFS + ERRS'!J40,IF($M$13=2,'TWU-COON-CUNNINGH COEFFS + ERRS'!P40,IF($M$13=3,'TWU-COON-CUNNINGH COEFFS + ERRS'!V40,IF($M$13=4,'TWU-COON-CUNNINGH COEFFS + ERRS'!AB40,"")))), IF($M$6 = 4, IF($M$13=1,'ALMAJOSE-DALIDA COEFFS + ERRS'!J40,IF($M$13=2,'ALMAJOSE-DALIDA COEFFS + ERRS'!P40,IF($M$13=3,'ALMAJOSE-DALIDA COEFFS + ERRS'!V40,IF($M$13=4,'ALMAJOSE-DALIDA COEFFS + ERRS'!AB40,""))))))))</f>
        <v>1.2086542230609101</v>
      </c>
      <c r="L46" s="19"/>
    </row>
    <row r="47" spans="2:12" ht="16.5" customHeight="1" x14ac:dyDescent="0.25">
      <c r="B47" s="6">
        <v>38</v>
      </c>
      <c r="C47" s="6" t="s">
        <v>39</v>
      </c>
      <c r="D47" s="7">
        <v>0.28100000000000003</v>
      </c>
      <c r="E47" s="7">
        <v>0.1376</v>
      </c>
      <c r="F47" s="12">
        <f>IF($M$6=1,IF($M$13=1,'PENG ROBINSON COEFFS + ERRS'!E41,IF($M$13=2,'PENG ROBINSON COEFFS + ERRS'!K41,IF($M$13=3,'PENG ROBINSON COEFFS + ERRS'!Q41,IF($M$13=4,'PENG ROBINSON COEFFS + ERRS'!W41,"")))), IF($M$6 = 2, IF($M$13=1,'PATEL-TEJA COEFFS + ERRS'!E41,IF($M$13=2,'PATEL-TEJA COEFFS + ERRS'!K41,IF($M$13=3,'PATEL-TEJA COEFFS + ERRS'!Q41,IF($M$13=4,'PATEL-TEJA COEFFS + ERRS'!W41,"")))), IF($M$6 = 3, IF($M$13=1,'TWU-COON-CUNNINGH COEFFS + ERRS'!E41,IF($M$13=2,'TWU-COON-CUNNINGH COEFFS + ERRS'!K41,IF($M$13=3,'TWU-COON-CUNNINGH COEFFS + ERRS'!Q41,IF($M$13=4,'TWU-COON-CUNNINGH COEFFS + ERRS'!W41,"")))), IF($M$6 = 4, IF($M$13=1,'ALMAJOSE-DALIDA COEFFS + ERRS'!E41,IF($M$13=2,'ALMAJOSE-DALIDA COEFFS + ERRS'!K41,IF($M$13=3,'ALMAJOSE-DALIDA COEFFS + ERRS'!Q41,IF($M$13=4,'ALMAJOSE-DALIDA COEFFS + ERRS'!W41,""))))))))</f>
        <v>1.59229171971439</v>
      </c>
      <c r="G47" s="12">
        <f>IF($M$6=1,IF($M$13=1,'PENG ROBINSON COEFFS + ERRS'!F41,IF($M$13=2,'PENG ROBINSON COEFFS + ERRS'!L41,IF($M$13=3,'PENG ROBINSON COEFFS + ERRS'!R41,IF($M$13=4,'PENG ROBINSON COEFFS + ERRS'!X41,"")))), IF($M$6 = 2, IF($M$13=1,'PATEL-TEJA COEFFS + ERRS'!F41,IF($M$13=2,'PATEL-TEJA COEFFS + ERRS'!L41,IF($M$13=3,'PATEL-TEJA COEFFS + ERRS'!R41,IF($M$13=4,'PATEL-TEJA COEFFS + ERRS'!X41,"")))), IF($M$6 = 3, IF($M$13=1,'TWU-COON-CUNNINGH COEFFS + ERRS'!F41,IF($M$13=2,'TWU-COON-CUNNINGH COEFFS + ERRS'!L41,IF($M$13=3,'TWU-COON-CUNNINGH COEFFS + ERRS'!R41,IF($M$13=4,'TWU-COON-CUNNINGH COEFFS + ERRS'!X41,"")))), IF($M$6 = 4, IF($M$13=1,'ALMAJOSE-DALIDA COEFFS + ERRS'!F41,IF($M$13=2,'ALMAJOSE-DALIDA COEFFS + ERRS'!L41,IF($M$13=3,'ALMAJOSE-DALIDA COEFFS + ERRS'!R41,IF($M$13=4,'ALMAJOSE-DALIDA COEFFS + ERRS'!X41,""))))))))</f>
        <v>-0.37983152447711499</v>
      </c>
      <c r="H47" s="12">
        <f>IF($M$6=1,IF($M$13=1,'PENG ROBINSON COEFFS + ERRS'!G41,IF($M$13=2,'PENG ROBINSON COEFFS + ERRS'!M41,IF($M$13=3,'PENG ROBINSON COEFFS + ERRS'!S41,IF($M$13=4,'PENG ROBINSON COEFFS + ERRS'!Y41,"")))), IF($M$6 = 2, IF($M$13=1,'PATEL-TEJA COEFFS + ERRS'!G41,IF($M$13=2,'PATEL-TEJA COEFFS + ERRS'!M41,IF($M$13=3,'PATEL-TEJA COEFFS + ERRS'!S41,IF($M$13=4,'PATEL-TEJA COEFFS + ERRS'!Y41,"")))), IF($M$6 = 3, IF($M$13=1,'TWU-COON-CUNNINGH COEFFS + ERRS'!G41,IF($M$13=2,'TWU-COON-CUNNINGH COEFFS + ERRS'!M41,IF($M$13=3,'TWU-COON-CUNNINGH COEFFS + ERRS'!S41,IF($M$13=4,'TWU-COON-CUNNINGH COEFFS + ERRS'!Y41,"")))), IF($M$6 = 4, IF($M$13=1,'ALMAJOSE-DALIDA COEFFS + ERRS'!G41,IF($M$13=2,'ALMAJOSE-DALIDA COEFFS + ERRS'!M41,IF($M$13=3,'ALMAJOSE-DALIDA COEFFS + ERRS'!S41,IF($M$13=4,'ALMAJOSE-DALIDA COEFFS + ERRS'!Y41,""))))))))</f>
        <v>-1.2110627253349899</v>
      </c>
      <c r="I47" s="10">
        <f>IF($M$6=1,IF($M$13=1,'PENG ROBINSON COEFFS + ERRS'!H41,IF($M$13=2,'PENG ROBINSON COEFFS + ERRS'!N41,IF($M$13=3,'PENG ROBINSON COEFFS + ERRS'!T41,IF($M$13=4,'PENG ROBINSON COEFFS + ERRS'!Z41,"")))), IF($M$6 = 2, IF($M$13=1,'PATEL-TEJA COEFFS + ERRS'!H41,IF($M$13=2,'PATEL-TEJA COEFFS + ERRS'!N41,IF($M$13=3,'PATEL-TEJA COEFFS + ERRS'!T41,IF($M$13=4,'PATEL-TEJA COEFFS + ERRS'!Z41,"")))), IF($M$6 = 3, IF($M$13=1,'TWU-COON-CUNNINGH COEFFS + ERRS'!H41,IF($M$13=2,'TWU-COON-CUNNINGH COEFFS + ERRS'!N41,IF($M$13=3,'TWU-COON-CUNNINGH COEFFS + ERRS'!T41,IF($M$13=4,'TWU-COON-CUNNINGH COEFFS + ERRS'!Z41,"")))), IF($M$6 = 4, IF($M$13=1,'ALMAJOSE-DALIDA COEFFS + ERRS'!H41,IF($M$13=2,'ALMAJOSE-DALIDA COEFFS + ERRS'!N41,IF($M$13=3,'ALMAJOSE-DALIDA COEFFS + ERRS'!T41,IF($M$13=4,'ALMAJOSE-DALIDA COEFFS + ERRS'!Z41,""))))))))</f>
        <v>2.5419673420203202</v>
      </c>
      <c r="J47" s="10">
        <f>IF($M$6=1,IF($M$13=1,'PENG ROBINSON COEFFS + ERRS'!I41,IF($M$13=2,'PENG ROBINSON COEFFS + ERRS'!O41,IF($M$13=3,'PENG ROBINSON COEFFS + ERRS'!U41,IF($M$13=4,'PENG ROBINSON COEFFS + ERRS'!AA41,"")))), IF($M$6 = 2, IF($M$13=1,'PATEL-TEJA COEFFS + ERRS'!I41,IF($M$13=2,'PATEL-TEJA COEFFS + ERRS'!O41,IF($M$13=3,'PATEL-TEJA COEFFS + ERRS'!U41,IF($M$13=4,'PATEL-TEJA COEFFS + ERRS'!AA41,"")))), IF($M$6 = 3, IF($M$13=1,'TWU-COON-CUNNINGH COEFFS + ERRS'!I41,IF($M$13=2,'TWU-COON-CUNNINGH COEFFS + ERRS'!O41,IF($M$13=3,'TWU-COON-CUNNINGH COEFFS + ERRS'!U41,IF($M$13=4,'TWU-COON-CUNNINGH COEFFS + ERRS'!AA41,"")))), IF($M$6 = 4, IF($M$13=1,'ALMAJOSE-DALIDA COEFFS + ERRS'!I41,IF($M$13=2,'ALMAJOSE-DALIDA COEFFS + ERRS'!O41,IF($M$13=3,'ALMAJOSE-DALIDA COEFFS + ERRS'!U41,IF($M$13=4,'ALMAJOSE-DALIDA COEFFS + ERRS'!AA41,""))))))))</f>
        <v>3.44631905756721</v>
      </c>
      <c r="K47" s="10">
        <f>IF($M$6=1,IF($M$13=1,'PENG ROBINSON COEFFS + ERRS'!J41,IF($M$13=2,'PENG ROBINSON COEFFS + ERRS'!P41,IF($M$13=3,'PENG ROBINSON COEFFS + ERRS'!V41,IF($M$13=4,'PENG ROBINSON COEFFS + ERRS'!AB41,"")))), IF($M$6 = 2, IF($M$13=1,'PATEL-TEJA COEFFS + ERRS'!J41,IF($M$13=2,'PATEL-TEJA COEFFS + ERRS'!P41,IF($M$13=3,'PATEL-TEJA COEFFS + ERRS'!V41,IF($M$13=4,'PATEL-TEJA COEFFS + ERRS'!AB41,"")))), IF($M$6 = 3, IF($M$13=1,'TWU-COON-CUNNINGH COEFFS + ERRS'!J41,IF($M$13=2,'TWU-COON-CUNNINGH COEFFS + ERRS'!P41,IF($M$13=3,'TWU-COON-CUNNINGH COEFFS + ERRS'!V41,IF($M$13=4,'TWU-COON-CUNNINGH COEFFS + ERRS'!AB41,"")))), IF($M$6 = 4, IF($M$13=1,'ALMAJOSE-DALIDA COEFFS + ERRS'!J41,IF($M$13=2,'ALMAJOSE-DALIDA COEFFS + ERRS'!P41,IF($M$13=3,'ALMAJOSE-DALIDA COEFFS + ERRS'!V41,IF($M$13=4,'ALMAJOSE-DALIDA COEFFS + ERRS'!AB41,""))))))))</f>
        <v>1.9617575902575899</v>
      </c>
      <c r="L47" s="19"/>
    </row>
    <row r="48" spans="2:12" ht="16.5" customHeight="1" x14ac:dyDescent="0.25">
      <c r="B48" s="6">
        <v>39</v>
      </c>
      <c r="C48" s="6" t="s">
        <v>40</v>
      </c>
      <c r="D48" s="7">
        <v>0.26800000000000002</v>
      </c>
      <c r="E48" s="7">
        <v>0.19120000000000001</v>
      </c>
      <c r="F48" s="12">
        <f>IF($M$6=1,IF($M$13=1,'PENG ROBINSON COEFFS + ERRS'!E42,IF($M$13=2,'PENG ROBINSON COEFFS + ERRS'!K42,IF($M$13=3,'PENG ROBINSON COEFFS + ERRS'!Q42,IF($M$13=4,'PENG ROBINSON COEFFS + ERRS'!W42,"")))), IF($M$6 = 2, IF($M$13=1,'PATEL-TEJA COEFFS + ERRS'!E42,IF($M$13=2,'PATEL-TEJA COEFFS + ERRS'!K42,IF($M$13=3,'PATEL-TEJA COEFFS + ERRS'!Q42,IF($M$13=4,'PATEL-TEJA COEFFS + ERRS'!W42,"")))), IF($M$6 = 3, IF($M$13=1,'TWU-COON-CUNNINGH COEFFS + ERRS'!E42,IF($M$13=2,'TWU-COON-CUNNINGH COEFFS + ERRS'!K42,IF($M$13=3,'TWU-COON-CUNNINGH COEFFS + ERRS'!Q42,IF($M$13=4,'TWU-COON-CUNNINGH COEFFS + ERRS'!W42,"")))), IF($M$6 = 4, IF($M$13=1,'ALMAJOSE-DALIDA COEFFS + ERRS'!E42,IF($M$13=2,'ALMAJOSE-DALIDA COEFFS + ERRS'!K42,IF($M$13=3,'ALMAJOSE-DALIDA COEFFS + ERRS'!Q42,IF($M$13=4,'ALMAJOSE-DALIDA COEFFS + ERRS'!W42,""))))))))</f>
        <v>4.5966497441464402E-2</v>
      </c>
      <c r="G48" s="12">
        <f>IF($M$6=1,IF($M$13=1,'PENG ROBINSON COEFFS + ERRS'!F42,IF($M$13=2,'PENG ROBINSON COEFFS + ERRS'!L42,IF($M$13=3,'PENG ROBINSON COEFFS + ERRS'!R42,IF($M$13=4,'PENG ROBINSON COEFFS + ERRS'!X42,"")))), IF($M$6 = 2, IF($M$13=1,'PATEL-TEJA COEFFS + ERRS'!F42,IF($M$13=2,'PATEL-TEJA COEFFS + ERRS'!L42,IF($M$13=3,'PATEL-TEJA COEFFS + ERRS'!R42,IF($M$13=4,'PATEL-TEJA COEFFS + ERRS'!X42,"")))), IF($M$6 = 3, IF($M$13=1,'TWU-COON-CUNNINGH COEFFS + ERRS'!F42,IF($M$13=2,'TWU-COON-CUNNINGH COEFFS + ERRS'!L42,IF($M$13=3,'TWU-COON-CUNNINGH COEFFS + ERRS'!R42,IF($M$13=4,'TWU-COON-CUNNINGH COEFFS + ERRS'!X42,"")))), IF($M$6 = 4, IF($M$13=1,'ALMAJOSE-DALIDA COEFFS + ERRS'!F42,IF($M$13=2,'ALMAJOSE-DALIDA COEFFS + ERRS'!L42,IF($M$13=3,'ALMAJOSE-DALIDA COEFFS + ERRS'!R42,IF($M$13=4,'ALMAJOSE-DALIDA COEFFS + ERRS'!X42,""))))))))</f>
        <v>9.2921633002959307</v>
      </c>
      <c r="H48" s="12">
        <f>IF($M$6=1,IF($M$13=1,'PENG ROBINSON COEFFS + ERRS'!G42,IF($M$13=2,'PENG ROBINSON COEFFS + ERRS'!M42,IF($M$13=3,'PENG ROBINSON COEFFS + ERRS'!S42,IF($M$13=4,'PENG ROBINSON COEFFS + ERRS'!Y42,"")))), IF($M$6 = 2, IF($M$13=1,'PATEL-TEJA COEFFS + ERRS'!G42,IF($M$13=2,'PATEL-TEJA COEFFS + ERRS'!M42,IF($M$13=3,'PATEL-TEJA COEFFS + ERRS'!S42,IF($M$13=4,'PATEL-TEJA COEFFS + ERRS'!Y42,"")))), IF($M$6 = 3, IF($M$13=1,'TWU-COON-CUNNINGH COEFFS + ERRS'!G42,IF($M$13=2,'TWU-COON-CUNNINGH COEFFS + ERRS'!M42,IF($M$13=3,'TWU-COON-CUNNINGH COEFFS + ERRS'!S42,IF($M$13=4,'TWU-COON-CUNNINGH COEFFS + ERRS'!Y42,"")))), IF($M$6 = 4, IF($M$13=1,'ALMAJOSE-DALIDA COEFFS + ERRS'!G42,IF($M$13=2,'ALMAJOSE-DALIDA COEFFS + ERRS'!M42,IF($M$13=3,'ALMAJOSE-DALIDA COEFFS + ERRS'!S42,IF($M$13=4,'ALMAJOSE-DALIDA COEFFS + ERRS'!Y42,""))))))))</f>
        <v>-0.499088162092233</v>
      </c>
      <c r="I48" s="10">
        <f>IF($M$6=1,IF($M$13=1,'PENG ROBINSON COEFFS + ERRS'!H42,IF($M$13=2,'PENG ROBINSON COEFFS + ERRS'!N42,IF($M$13=3,'PENG ROBINSON COEFFS + ERRS'!T42,IF($M$13=4,'PENG ROBINSON COEFFS + ERRS'!Z42,"")))), IF($M$6 = 2, IF($M$13=1,'PATEL-TEJA COEFFS + ERRS'!H42,IF($M$13=2,'PATEL-TEJA COEFFS + ERRS'!N42,IF($M$13=3,'PATEL-TEJA COEFFS + ERRS'!T42,IF($M$13=4,'PATEL-TEJA COEFFS + ERRS'!Z42,"")))), IF($M$6 = 3, IF($M$13=1,'TWU-COON-CUNNINGH COEFFS + ERRS'!H42,IF($M$13=2,'TWU-COON-CUNNINGH COEFFS + ERRS'!N42,IF($M$13=3,'TWU-COON-CUNNINGH COEFFS + ERRS'!T42,IF($M$13=4,'TWU-COON-CUNNINGH COEFFS + ERRS'!Z42,"")))), IF($M$6 = 4, IF($M$13=1,'ALMAJOSE-DALIDA COEFFS + ERRS'!H42,IF($M$13=2,'ALMAJOSE-DALIDA COEFFS + ERRS'!N42,IF($M$13=3,'ALMAJOSE-DALIDA COEFFS + ERRS'!T42,IF($M$13=4,'ALMAJOSE-DALIDA COEFFS + ERRS'!Z42,""))))))))</f>
        <v>0.83754796386414598</v>
      </c>
      <c r="J48" s="10">
        <f>IF($M$6=1,IF($M$13=1,'PENG ROBINSON COEFFS + ERRS'!I42,IF($M$13=2,'PENG ROBINSON COEFFS + ERRS'!O42,IF($M$13=3,'PENG ROBINSON COEFFS + ERRS'!U42,IF($M$13=4,'PENG ROBINSON COEFFS + ERRS'!AA42,"")))), IF($M$6 = 2, IF($M$13=1,'PATEL-TEJA COEFFS + ERRS'!I42,IF($M$13=2,'PATEL-TEJA COEFFS + ERRS'!O42,IF($M$13=3,'PATEL-TEJA COEFFS + ERRS'!U42,IF($M$13=4,'PATEL-TEJA COEFFS + ERRS'!AA42,"")))), IF($M$6 = 3, IF($M$13=1,'TWU-COON-CUNNINGH COEFFS + ERRS'!I42,IF($M$13=2,'TWU-COON-CUNNINGH COEFFS + ERRS'!O42,IF($M$13=3,'TWU-COON-CUNNINGH COEFFS + ERRS'!U42,IF($M$13=4,'TWU-COON-CUNNINGH COEFFS + ERRS'!AA42,"")))), IF($M$6 = 4, IF($M$13=1,'ALMAJOSE-DALIDA COEFFS + ERRS'!I42,IF($M$13=2,'ALMAJOSE-DALIDA COEFFS + ERRS'!O42,IF($M$13=3,'ALMAJOSE-DALIDA COEFFS + ERRS'!U42,IF($M$13=4,'ALMAJOSE-DALIDA COEFFS + ERRS'!AA42,""))))))))</f>
        <v>5.7117314859371797</v>
      </c>
      <c r="K48" s="10">
        <f>IF($M$6=1,IF($M$13=1,'PENG ROBINSON COEFFS + ERRS'!J42,IF($M$13=2,'PENG ROBINSON COEFFS + ERRS'!P42,IF($M$13=3,'PENG ROBINSON COEFFS + ERRS'!V42,IF($M$13=4,'PENG ROBINSON COEFFS + ERRS'!AB42,"")))), IF($M$6 = 2, IF($M$13=1,'PATEL-TEJA COEFFS + ERRS'!J42,IF($M$13=2,'PATEL-TEJA COEFFS + ERRS'!P42,IF($M$13=3,'PATEL-TEJA COEFFS + ERRS'!V42,IF($M$13=4,'PATEL-TEJA COEFFS + ERRS'!AB42,"")))), IF($M$6 = 3, IF($M$13=1,'TWU-COON-CUNNINGH COEFFS + ERRS'!J42,IF($M$13=2,'TWU-COON-CUNNINGH COEFFS + ERRS'!P42,IF($M$13=3,'TWU-COON-CUNNINGH COEFFS + ERRS'!V42,IF($M$13=4,'TWU-COON-CUNNINGH COEFFS + ERRS'!AB42,"")))), IF($M$6 = 4, IF($M$13=1,'ALMAJOSE-DALIDA COEFFS + ERRS'!J42,IF($M$13=2,'ALMAJOSE-DALIDA COEFFS + ERRS'!P42,IF($M$13=3,'ALMAJOSE-DALIDA COEFFS + ERRS'!V42,IF($M$13=4,'ALMAJOSE-DALIDA COEFFS + ERRS'!AB42,""))))))))</f>
        <v>1.06214265924927</v>
      </c>
      <c r="L48" s="19"/>
    </row>
    <row r="49" spans="2:12" ht="16.5" customHeight="1" x14ac:dyDescent="0.25">
      <c r="B49" s="6">
        <v>40</v>
      </c>
      <c r="C49" s="6" t="s">
        <v>41</v>
      </c>
      <c r="D49" s="7">
        <v>0.27400000000000002</v>
      </c>
      <c r="E49" s="7">
        <v>0.20019999999999999</v>
      </c>
      <c r="F49" s="12">
        <f>IF($M$6=1,IF($M$13=1,'PENG ROBINSON COEFFS + ERRS'!E43,IF($M$13=2,'PENG ROBINSON COEFFS + ERRS'!K43,IF($M$13=3,'PENG ROBINSON COEFFS + ERRS'!Q43,IF($M$13=4,'PENG ROBINSON COEFFS + ERRS'!W43,"")))), IF($M$6 = 2, IF($M$13=1,'PATEL-TEJA COEFFS + ERRS'!E43,IF($M$13=2,'PATEL-TEJA COEFFS + ERRS'!K43,IF($M$13=3,'PATEL-TEJA COEFFS + ERRS'!Q43,IF($M$13=4,'PATEL-TEJA COEFFS + ERRS'!W43,"")))), IF($M$6 = 3, IF($M$13=1,'TWU-COON-CUNNINGH COEFFS + ERRS'!E43,IF($M$13=2,'TWU-COON-CUNNINGH COEFFS + ERRS'!K43,IF($M$13=3,'TWU-COON-CUNNINGH COEFFS + ERRS'!Q43,IF($M$13=4,'TWU-COON-CUNNINGH COEFFS + ERRS'!W43,"")))), IF($M$6 = 4, IF($M$13=1,'ALMAJOSE-DALIDA COEFFS + ERRS'!E43,IF($M$13=2,'ALMAJOSE-DALIDA COEFFS + ERRS'!K43,IF($M$13=3,'ALMAJOSE-DALIDA COEFFS + ERRS'!Q43,IF($M$13=4,'ALMAJOSE-DALIDA COEFFS + ERRS'!W43,""))))))))</f>
        <v>0.324092938809103</v>
      </c>
      <c r="G49" s="12">
        <f>IF($M$6=1,IF($M$13=1,'PENG ROBINSON COEFFS + ERRS'!F43,IF($M$13=2,'PENG ROBINSON COEFFS + ERRS'!L43,IF($M$13=3,'PENG ROBINSON COEFFS + ERRS'!R43,IF($M$13=4,'PENG ROBINSON COEFFS + ERRS'!X43,"")))), IF($M$6 = 2, IF($M$13=1,'PATEL-TEJA COEFFS + ERRS'!F43,IF($M$13=2,'PATEL-TEJA COEFFS + ERRS'!L43,IF($M$13=3,'PATEL-TEJA COEFFS + ERRS'!R43,IF($M$13=4,'PATEL-TEJA COEFFS + ERRS'!X43,"")))), IF($M$6 = 3, IF($M$13=1,'TWU-COON-CUNNINGH COEFFS + ERRS'!F43,IF($M$13=2,'TWU-COON-CUNNINGH COEFFS + ERRS'!L43,IF($M$13=3,'TWU-COON-CUNNINGH COEFFS + ERRS'!R43,IF($M$13=4,'TWU-COON-CUNNINGH COEFFS + ERRS'!X43,"")))), IF($M$6 = 4, IF($M$13=1,'ALMAJOSE-DALIDA COEFFS + ERRS'!F43,IF($M$13=2,'ALMAJOSE-DALIDA COEFFS + ERRS'!L43,IF($M$13=3,'ALMAJOSE-DALIDA COEFFS + ERRS'!R43,IF($M$13=4,'ALMAJOSE-DALIDA COEFFS + ERRS'!X43,""))))))))</f>
        <v>1.5468901630410301</v>
      </c>
      <c r="H49" s="12">
        <f>IF($M$6=1,IF($M$13=1,'PENG ROBINSON COEFFS + ERRS'!G43,IF($M$13=2,'PENG ROBINSON COEFFS + ERRS'!M43,IF($M$13=3,'PENG ROBINSON COEFFS + ERRS'!S43,IF($M$13=4,'PENG ROBINSON COEFFS + ERRS'!Y43,"")))), IF($M$6 = 2, IF($M$13=1,'PATEL-TEJA COEFFS + ERRS'!G43,IF($M$13=2,'PATEL-TEJA COEFFS + ERRS'!M43,IF($M$13=3,'PATEL-TEJA COEFFS + ERRS'!S43,IF($M$13=4,'PATEL-TEJA COEFFS + ERRS'!Y43,"")))), IF($M$6 = 3, IF($M$13=1,'TWU-COON-CUNNINGH COEFFS + ERRS'!G43,IF($M$13=2,'TWU-COON-CUNNINGH COEFFS + ERRS'!M43,IF($M$13=3,'TWU-COON-CUNNINGH COEFFS + ERRS'!S43,IF($M$13=4,'TWU-COON-CUNNINGH COEFFS + ERRS'!Y43,"")))), IF($M$6 = 4, IF($M$13=1,'ALMAJOSE-DALIDA COEFFS + ERRS'!G43,IF($M$13=2,'ALMAJOSE-DALIDA COEFFS + ERRS'!M43,IF($M$13=3,'ALMAJOSE-DALIDA COEFFS + ERRS'!S43,IF($M$13=4,'ALMAJOSE-DALIDA COEFFS + ERRS'!Y43,""))))))))</f>
        <v>-0.26149006187790202</v>
      </c>
      <c r="I49" s="10">
        <f>IF($M$6=1,IF($M$13=1,'PENG ROBINSON COEFFS + ERRS'!H43,IF($M$13=2,'PENG ROBINSON COEFFS + ERRS'!N43,IF($M$13=3,'PENG ROBINSON COEFFS + ERRS'!T43,IF($M$13=4,'PENG ROBINSON COEFFS + ERRS'!Z43,"")))), IF($M$6 = 2, IF($M$13=1,'PATEL-TEJA COEFFS + ERRS'!H43,IF($M$13=2,'PATEL-TEJA COEFFS + ERRS'!N43,IF($M$13=3,'PATEL-TEJA COEFFS + ERRS'!T43,IF($M$13=4,'PATEL-TEJA COEFFS + ERRS'!Z43,"")))), IF($M$6 = 3, IF($M$13=1,'TWU-COON-CUNNINGH COEFFS + ERRS'!H43,IF($M$13=2,'TWU-COON-CUNNINGH COEFFS + ERRS'!N43,IF($M$13=3,'TWU-COON-CUNNINGH COEFFS + ERRS'!T43,IF($M$13=4,'TWU-COON-CUNNINGH COEFFS + ERRS'!Z43,"")))), IF($M$6 = 4, IF($M$13=1,'ALMAJOSE-DALIDA COEFFS + ERRS'!H43,IF($M$13=2,'ALMAJOSE-DALIDA COEFFS + ERRS'!N43,IF($M$13=3,'ALMAJOSE-DALIDA COEFFS + ERRS'!T43,IF($M$13=4,'ALMAJOSE-DALIDA COEFFS + ERRS'!Z43,""))))))))</f>
        <v>0.43100822064918398</v>
      </c>
      <c r="J49" s="10">
        <f>IF($M$6=1,IF($M$13=1,'PENG ROBINSON COEFFS + ERRS'!I43,IF($M$13=2,'PENG ROBINSON COEFFS + ERRS'!O43,IF($M$13=3,'PENG ROBINSON COEFFS + ERRS'!U43,IF($M$13=4,'PENG ROBINSON COEFFS + ERRS'!AA43,"")))), IF($M$6 = 2, IF($M$13=1,'PATEL-TEJA COEFFS + ERRS'!I43,IF($M$13=2,'PATEL-TEJA COEFFS + ERRS'!O43,IF($M$13=3,'PATEL-TEJA COEFFS + ERRS'!U43,IF($M$13=4,'PATEL-TEJA COEFFS + ERRS'!AA43,"")))), IF($M$6 = 3, IF($M$13=1,'TWU-COON-CUNNINGH COEFFS + ERRS'!I43,IF($M$13=2,'TWU-COON-CUNNINGH COEFFS + ERRS'!O43,IF($M$13=3,'TWU-COON-CUNNINGH COEFFS + ERRS'!U43,IF($M$13=4,'TWU-COON-CUNNINGH COEFFS + ERRS'!AA43,"")))), IF($M$6 = 4, IF($M$13=1,'ALMAJOSE-DALIDA COEFFS + ERRS'!I43,IF($M$13=2,'ALMAJOSE-DALIDA COEFFS + ERRS'!O43,IF($M$13=3,'ALMAJOSE-DALIDA COEFFS + ERRS'!U43,IF($M$13=4,'ALMAJOSE-DALIDA COEFFS + ERRS'!AA43,""))))))))</f>
        <v>4.2682684133492801</v>
      </c>
      <c r="K49" s="10">
        <f>IF($M$6=1,IF($M$13=1,'PENG ROBINSON COEFFS + ERRS'!J43,IF($M$13=2,'PENG ROBINSON COEFFS + ERRS'!P43,IF($M$13=3,'PENG ROBINSON COEFFS + ERRS'!V43,IF($M$13=4,'PENG ROBINSON COEFFS + ERRS'!AB43,"")))), IF($M$6 = 2, IF($M$13=1,'PATEL-TEJA COEFFS + ERRS'!J43,IF($M$13=2,'PATEL-TEJA COEFFS + ERRS'!P43,IF($M$13=3,'PATEL-TEJA COEFFS + ERRS'!V43,IF($M$13=4,'PATEL-TEJA COEFFS + ERRS'!AB43,"")))), IF($M$6 = 3, IF($M$13=1,'TWU-COON-CUNNINGH COEFFS + ERRS'!J43,IF($M$13=2,'TWU-COON-CUNNINGH COEFFS + ERRS'!P43,IF($M$13=3,'TWU-COON-CUNNINGH COEFFS + ERRS'!V43,IF($M$13=4,'TWU-COON-CUNNINGH COEFFS + ERRS'!AB43,"")))), IF($M$6 = 4, IF($M$13=1,'ALMAJOSE-DALIDA COEFFS + ERRS'!J43,IF($M$13=2,'ALMAJOSE-DALIDA COEFFS + ERRS'!P43,IF($M$13=3,'ALMAJOSE-DALIDA COEFFS + ERRS'!V43,IF($M$13=4,'ALMAJOSE-DALIDA COEFFS + ERRS'!AB43,""))))))))</f>
        <v>1.1619640040845201</v>
      </c>
      <c r="L49" s="19"/>
    </row>
    <row r="50" spans="2:12" ht="16.5" customHeight="1" x14ac:dyDescent="0.25">
      <c r="B50" s="6">
        <v>41</v>
      </c>
      <c r="C50" s="6" t="s">
        <v>42</v>
      </c>
      <c r="D50" s="7">
        <v>0.27800000000000002</v>
      </c>
      <c r="E50" s="7">
        <v>0.1835</v>
      </c>
      <c r="F50" s="12">
        <f>IF($M$6=1,IF($M$13=1,'PENG ROBINSON COEFFS + ERRS'!E44,IF($M$13=2,'PENG ROBINSON COEFFS + ERRS'!K44,IF($M$13=3,'PENG ROBINSON COEFFS + ERRS'!Q44,IF($M$13=4,'PENG ROBINSON COEFFS + ERRS'!W44,"")))), IF($M$6 = 2, IF($M$13=1,'PATEL-TEJA COEFFS + ERRS'!E44,IF($M$13=2,'PATEL-TEJA COEFFS + ERRS'!K44,IF($M$13=3,'PATEL-TEJA COEFFS + ERRS'!Q44,IF($M$13=4,'PATEL-TEJA COEFFS + ERRS'!W44,"")))), IF($M$6 = 3, IF($M$13=1,'TWU-COON-CUNNINGH COEFFS + ERRS'!E44,IF($M$13=2,'TWU-COON-CUNNINGH COEFFS + ERRS'!K44,IF($M$13=3,'TWU-COON-CUNNINGH COEFFS + ERRS'!Q44,IF($M$13=4,'TWU-COON-CUNNINGH COEFFS + ERRS'!W44,"")))), IF($M$6 = 4, IF($M$13=1,'ALMAJOSE-DALIDA COEFFS + ERRS'!E44,IF($M$13=2,'ALMAJOSE-DALIDA COEFFS + ERRS'!K44,IF($M$13=3,'ALMAJOSE-DALIDA COEFFS + ERRS'!Q44,IF($M$13=4,'ALMAJOSE-DALIDA COEFFS + ERRS'!W44,""))))))))</f>
        <v>0.18075557119424901</v>
      </c>
      <c r="G50" s="12">
        <f>IF($M$6=1,IF($M$13=1,'PENG ROBINSON COEFFS + ERRS'!F44,IF($M$13=2,'PENG ROBINSON COEFFS + ERRS'!L44,IF($M$13=3,'PENG ROBINSON COEFFS + ERRS'!R44,IF($M$13=4,'PENG ROBINSON COEFFS + ERRS'!X44,"")))), IF($M$6 = 2, IF($M$13=1,'PATEL-TEJA COEFFS + ERRS'!F44,IF($M$13=2,'PATEL-TEJA COEFFS + ERRS'!L44,IF($M$13=3,'PATEL-TEJA COEFFS + ERRS'!R44,IF($M$13=4,'PATEL-TEJA COEFFS + ERRS'!X44,"")))), IF($M$6 = 3, IF($M$13=1,'TWU-COON-CUNNINGH COEFFS + ERRS'!F44,IF($M$13=2,'TWU-COON-CUNNINGH COEFFS + ERRS'!L44,IF($M$13=3,'TWU-COON-CUNNINGH COEFFS + ERRS'!R44,IF($M$13=4,'TWU-COON-CUNNINGH COEFFS + ERRS'!X44,"")))), IF($M$6 = 4, IF($M$13=1,'ALMAJOSE-DALIDA COEFFS + ERRS'!F44,IF($M$13=2,'ALMAJOSE-DALIDA COEFFS + ERRS'!L44,IF($M$13=3,'ALMAJOSE-DALIDA COEFFS + ERRS'!R44,IF($M$13=4,'ALMAJOSE-DALIDA COEFFS + ERRS'!X44,""))))))))</f>
        <v>2.1144493342658799</v>
      </c>
      <c r="H50" s="12">
        <f>IF($M$6=1,IF($M$13=1,'PENG ROBINSON COEFFS + ERRS'!G44,IF($M$13=2,'PENG ROBINSON COEFFS + ERRS'!M44,IF($M$13=3,'PENG ROBINSON COEFFS + ERRS'!S44,IF($M$13=4,'PENG ROBINSON COEFFS + ERRS'!Y44,"")))), IF($M$6 = 2, IF($M$13=1,'PATEL-TEJA COEFFS + ERRS'!G44,IF($M$13=2,'PATEL-TEJA COEFFS + ERRS'!M44,IF($M$13=3,'PATEL-TEJA COEFFS + ERRS'!S44,IF($M$13=4,'PATEL-TEJA COEFFS + ERRS'!Y44,"")))), IF($M$6 = 3, IF($M$13=1,'TWU-COON-CUNNINGH COEFFS + ERRS'!G44,IF($M$13=2,'TWU-COON-CUNNINGH COEFFS + ERRS'!M44,IF($M$13=3,'TWU-COON-CUNNINGH COEFFS + ERRS'!S44,IF($M$13=4,'TWU-COON-CUNNINGH COEFFS + ERRS'!Y44,"")))), IF($M$6 = 4, IF($M$13=1,'ALMAJOSE-DALIDA COEFFS + ERRS'!G44,IF($M$13=2,'ALMAJOSE-DALIDA COEFFS + ERRS'!M44,IF($M$13=3,'ALMAJOSE-DALIDA COEFFS + ERRS'!S44,IF($M$13=4,'ALMAJOSE-DALIDA COEFFS + ERRS'!Y44,""))))))))</f>
        <v>-0.36112260313731698</v>
      </c>
      <c r="I50" s="10">
        <f>IF($M$6=1,IF($M$13=1,'PENG ROBINSON COEFFS + ERRS'!H44,IF($M$13=2,'PENG ROBINSON COEFFS + ERRS'!N44,IF($M$13=3,'PENG ROBINSON COEFFS + ERRS'!T44,IF($M$13=4,'PENG ROBINSON COEFFS + ERRS'!Z44,"")))), IF($M$6 = 2, IF($M$13=1,'PATEL-TEJA COEFFS + ERRS'!H44,IF($M$13=2,'PATEL-TEJA COEFFS + ERRS'!N44,IF($M$13=3,'PATEL-TEJA COEFFS + ERRS'!T44,IF($M$13=4,'PATEL-TEJA COEFFS + ERRS'!Z44,"")))), IF($M$6 = 3, IF($M$13=1,'TWU-COON-CUNNINGH COEFFS + ERRS'!H44,IF($M$13=2,'TWU-COON-CUNNINGH COEFFS + ERRS'!N44,IF($M$13=3,'TWU-COON-CUNNINGH COEFFS + ERRS'!T44,IF($M$13=4,'TWU-COON-CUNNINGH COEFFS + ERRS'!Z44,"")))), IF($M$6 = 4, IF($M$13=1,'ALMAJOSE-DALIDA COEFFS + ERRS'!H44,IF($M$13=2,'ALMAJOSE-DALIDA COEFFS + ERRS'!N44,IF($M$13=3,'ALMAJOSE-DALIDA COEFFS + ERRS'!T44,IF($M$13=4,'ALMAJOSE-DALIDA COEFFS + ERRS'!Z44,""))))))))</f>
        <v>0.60781478694291102</v>
      </c>
      <c r="J50" s="10">
        <f>IF($M$6=1,IF($M$13=1,'PENG ROBINSON COEFFS + ERRS'!I44,IF($M$13=2,'PENG ROBINSON COEFFS + ERRS'!O44,IF($M$13=3,'PENG ROBINSON COEFFS + ERRS'!U44,IF($M$13=4,'PENG ROBINSON COEFFS + ERRS'!AA44,"")))), IF($M$6 = 2, IF($M$13=1,'PATEL-TEJA COEFFS + ERRS'!I44,IF($M$13=2,'PATEL-TEJA COEFFS + ERRS'!O44,IF($M$13=3,'PATEL-TEJA COEFFS + ERRS'!U44,IF($M$13=4,'PATEL-TEJA COEFFS + ERRS'!AA44,"")))), IF($M$6 = 3, IF($M$13=1,'TWU-COON-CUNNINGH COEFFS + ERRS'!I44,IF($M$13=2,'TWU-COON-CUNNINGH COEFFS + ERRS'!O44,IF($M$13=3,'TWU-COON-CUNNINGH COEFFS + ERRS'!U44,IF($M$13=4,'TWU-COON-CUNNINGH COEFFS + ERRS'!AA44,"")))), IF($M$6 = 4, IF($M$13=1,'ALMAJOSE-DALIDA COEFFS + ERRS'!I44,IF($M$13=2,'ALMAJOSE-DALIDA COEFFS + ERRS'!O44,IF($M$13=3,'ALMAJOSE-DALIDA COEFFS + ERRS'!U44,IF($M$13=4,'ALMAJOSE-DALIDA COEFFS + ERRS'!AA44,""))))))))</f>
        <v>4.1683255116280202</v>
      </c>
      <c r="K50" s="10">
        <f>IF($M$6=1,IF($M$13=1,'PENG ROBINSON COEFFS + ERRS'!J44,IF($M$13=2,'PENG ROBINSON COEFFS + ERRS'!P44,IF($M$13=3,'PENG ROBINSON COEFFS + ERRS'!V44,IF($M$13=4,'PENG ROBINSON COEFFS + ERRS'!AB44,"")))), IF($M$6 = 2, IF($M$13=1,'PATEL-TEJA COEFFS + ERRS'!J44,IF($M$13=2,'PATEL-TEJA COEFFS + ERRS'!P44,IF($M$13=3,'PATEL-TEJA COEFFS + ERRS'!V44,IF($M$13=4,'PATEL-TEJA COEFFS + ERRS'!AB44,"")))), IF($M$6 = 3, IF($M$13=1,'TWU-COON-CUNNINGH COEFFS + ERRS'!J44,IF($M$13=2,'TWU-COON-CUNNINGH COEFFS + ERRS'!P44,IF($M$13=3,'TWU-COON-CUNNINGH COEFFS + ERRS'!V44,IF($M$13=4,'TWU-COON-CUNNINGH COEFFS + ERRS'!AB44,"")))), IF($M$6 = 4, IF($M$13=1,'ALMAJOSE-DALIDA COEFFS + ERRS'!J44,IF($M$13=2,'ALMAJOSE-DALIDA COEFFS + ERRS'!P44,IF($M$13=3,'ALMAJOSE-DALIDA COEFFS + ERRS'!V44,IF($M$13=4,'ALMAJOSE-DALIDA COEFFS + ERRS'!AB44,""))))))))</f>
        <v>1.8677743827223401</v>
      </c>
      <c r="L50" s="19"/>
    </row>
    <row r="51" spans="2:12" ht="16.5" customHeight="1" x14ac:dyDescent="0.25">
      <c r="B51" s="6">
        <v>42</v>
      </c>
      <c r="C51" s="6" t="s">
        <v>43</v>
      </c>
      <c r="D51" s="7">
        <v>0.27800000000000002</v>
      </c>
      <c r="E51" s="7">
        <v>0.1845</v>
      </c>
      <c r="F51" s="12">
        <f>IF($M$6=1,IF($M$13=1,'PENG ROBINSON COEFFS + ERRS'!E45,IF($M$13=2,'PENG ROBINSON COEFFS + ERRS'!K45,IF($M$13=3,'PENG ROBINSON COEFFS + ERRS'!Q45,IF($M$13=4,'PENG ROBINSON COEFFS + ERRS'!W45,"")))), IF($M$6 = 2, IF($M$13=1,'PATEL-TEJA COEFFS + ERRS'!E45,IF($M$13=2,'PATEL-TEJA COEFFS + ERRS'!K45,IF($M$13=3,'PATEL-TEJA COEFFS + ERRS'!Q45,IF($M$13=4,'PATEL-TEJA COEFFS + ERRS'!W45,"")))), IF($M$6 = 3, IF($M$13=1,'TWU-COON-CUNNINGH COEFFS + ERRS'!E45,IF($M$13=2,'TWU-COON-CUNNINGH COEFFS + ERRS'!K45,IF($M$13=3,'TWU-COON-CUNNINGH COEFFS + ERRS'!Q45,IF($M$13=4,'TWU-COON-CUNNINGH COEFFS + ERRS'!W45,"")))), IF($M$6 = 4, IF($M$13=1,'ALMAJOSE-DALIDA COEFFS + ERRS'!E45,IF($M$13=2,'ALMAJOSE-DALIDA COEFFS + ERRS'!K45,IF($M$13=3,'ALMAJOSE-DALIDA COEFFS + ERRS'!Q45,IF($M$13=4,'ALMAJOSE-DALIDA COEFFS + ERRS'!W45,""))))))))</f>
        <v>1.50513318164083</v>
      </c>
      <c r="G51" s="12">
        <f>IF($M$6=1,IF($M$13=1,'PENG ROBINSON COEFFS + ERRS'!F45,IF($M$13=2,'PENG ROBINSON COEFFS + ERRS'!L45,IF($M$13=3,'PENG ROBINSON COEFFS + ERRS'!R45,IF($M$13=4,'PENG ROBINSON COEFFS + ERRS'!X45,"")))), IF($M$6 = 2, IF($M$13=1,'PATEL-TEJA COEFFS + ERRS'!F45,IF($M$13=2,'PATEL-TEJA COEFFS + ERRS'!L45,IF($M$13=3,'PATEL-TEJA COEFFS + ERRS'!R45,IF($M$13=4,'PATEL-TEJA COEFFS + ERRS'!X45,"")))), IF($M$6 = 3, IF($M$13=1,'TWU-COON-CUNNINGH COEFFS + ERRS'!F45,IF($M$13=2,'TWU-COON-CUNNINGH COEFFS + ERRS'!L45,IF($M$13=3,'TWU-COON-CUNNINGH COEFFS + ERRS'!R45,IF($M$13=4,'TWU-COON-CUNNINGH COEFFS + ERRS'!X45,"")))), IF($M$6 = 4, IF($M$13=1,'ALMAJOSE-DALIDA COEFFS + ERRS'!F45,IF($M$13=2,'ALMAJOSE-DALIDA COEFFS + ERRS'!L45,IF($M$13=3,'ALMAJOSE-DALIDA COEFFS + ERRS'!R45,IF($M$13=4,'ALMAJOSE-DALIDA COEFFS + ERRS'!X45,""))))))))</f>
        <v>0.546921288329004</v>
      </c>
      <c r="H51" s="12">
        <f>IF($M$6=1,IF($M$13=1,'PENG ROBINSON COEFFS + ERRS'!G45,IF($M$13=2,'PENG ROBINSON COEFFS + ERRS'!M45,IF($M$13=3,'PENG ROBINSON COEFFS + ERRS'!S45,IF($M$13=4,'PENG ROBINSON COEFFS + ERRS'!Y45,"")))), IF($M$6 = 2, IF($M$13=1,'PATEL-TEJA COEFFS + ERRS'!G45,IF($M$13=2,'PATEL-TEJA COEFFS + ERRS'!M45,IF($M$13=3,'PATEL-TEJA COEFFS + ERRS'!S45,IF($M$13=4,'PATEL-TEJA COEFFS + ERRS'!Y45,"")))), IF($M$6 = 3, IF($M$13=1,'TWU-COON-CUNNINGH COEFFS + ERRS'!G45,IF($M$13=2,'TWU-COON-CUNNINGH COEFFS + ERRS'!M45,IF($M$13=3,'TWU-COON-CUNNINGH COEFFS + ERRS'!S45,IF($M$13=4,'TWU-COON-CUNNINGH COEFFS + ERRS'!Y45,"")))), IF($M$6 = 4, IF($M$13=1,'ALMAJOSE-DALIDA COEFFS + ERRS'!G45,IF($M$13=2,'ALMAJOSE-DALIDA COEFFS + ERRS'!M45,IF($M$13=3,'ALMAJOSE-DALIDA COEFFS + ERRS'!S45,IF($M$13=4,'ALMAJOSE-DALIDA COEFFS + ERRS'!Y45,""))))))))</f>
        <v>0.10909239058084</v>
      </c>
      <c r="I51" s="10">
        <f>IF($M$6=1,IF($M$13=1,'PENG ROBINSON COEFFS + ERRS'!H45,IF($M$13=2,'PENG ROBINSON COEFFS + ERRS'!N45,IF($M$13=3,'PENG ROBINSON COEFFS + ERRS'!T45,IF($M$13=4,'PENG ROBINSON COEFFS + ERRS'!Z45,"")))), IF($M$6 = 2, IF($M$13=1,'PATEL-TEJA COEFFS + ERRS'!H45,IF($M$13=2,'PATEL-TEJA COEFFS + ERRS'!N45,IF($M$13=3,'PATEL-TEJA COEFFS + ERRS'!T45,IF($M$13=4,'PATEL-TEJA COEFFS + ERRS'!Z45,"")))), IF($M$6 = 3, IF($M$13=1,'TWU-COON-CUNNINGH COEFFS + ERRS'!H45,IF($M$13=2,'TWU-COON-CUNNINGH COEFFS + ERRS'!N45,IF($M$13=3,'TWU-COON-CUNNINGH COEFFS + ERRS'!T45,IF($M$13=4,'TWU-COON-CUNNINGH COEFFS + ERRS'!Z45,"")))), IF($M$6 = 4, IF($M$13=1,'ALMAJOSE-DALIDA COEFFS + ERRS'!H45,IF($M$13=2,'ALMAJOSE-DALIDA COEFFS + ERRS'!N45,IF($M$13=3,'ALMAJOSE-DALIDA COEFFS + ERRS'!T45,IF($M$13=4,'ALMAJOSE-DALIDA COEFFS + ERRS'!Z45,""))))))))</f>
        <v>1.03353182359544</v>
      </c>
      <c r="J51" s="10">
        <f>IF($M$6=1,IF($M$13=1,'PENG ROBINSON COEFFS + ERRS'!I45,IF($M$13=2,'PENG ROBINSON COEFFS + ERRS'!O45,IF($M$13=3,'PENG ROBINSON COEFFS + ERRS'!U45,IF($M$13=4,'PENG ROBINSON COEFFS + ERRS'!AA45,"")))), IF($M$6 = 2, IF($M$13=1,'PATEL-TEJA COEFFS + ERRS'!I45,IF($M$13=2,'PATEL-TEJA COEFFS + ERRS'!O45,IF($M$13=3,'PATEL-TEJA COEFFS + ERRS'!U45,IF($M$13=4,'PATEL-TEJA COEFFS + ERRS'!AA45,"")))), IF($M$6 = 3, IF($M$13=1,'TWU-COON-CUNNINGH COEFFS + ERRS'!I45,IF($M$13=2,'TWU-COON-CUNNINGH COEFFS + ERRS'!O45,IF($M$13=3,'TWU-COON-CUNNINGH COEFFS + ERRS'!U45,IF($M$13=4,'TWU-COON-CUNNINGH COEFFS + ERRS'!AA45,"")))), IF($M$6 = 4, IF($M$13=1,'ALMAJOSE-DALIDA COEFFS + ERRS'!I45,IF($M$13=2,'ALMAJOSE-DALIDA COEFFS + ERRS'!O45,IF($M$13=3,'ALMAJOSE-DALIDA COEFFS + ERRS'!U45,IF($M$13=4,'ALMAJOSE-DALIDA COEFFS + ERRS'!AA45,""))))))))</f>
        <v>2.8534747306737098</v>
      </c>
      <c r="K51" s="10">
        <f>IF($M$6=1,IF($M$13=1,'PENG ROBINSON COEFFS + ERRS'!J45,IF($M$13=2,'PENG ROBINSON COEFFS + ERRS'!P45,IF($M$13=3,'PENG ROBINSON COEFFS + ERRS'!V45,IF($M$13=4,'PENG ROBINSON COEFFS + ERRS'!AB45,"")))), IF($M$6 = 2, IF($M$13=1,'PATEL-TEJA COEFFS + ERRS'!J45,IF($M$13=2,'PATEL-TEJA COEFFS + ERRS'!P45,IF($M$13=3,'PATEL-TEJA COEFFS + ERRS'!V45,IF($M$13=4,'PATEL-TEJA COEFFS + ERRS'!AB45,"")))), IF($M$6 = 3, IF($M$13=1,'TWU-COON-CUNNINGH COEFFS + ERRS'!J45,IF($M$13=2,'TWU-COON-CUNNINGH COEFFS + ERRS'!P45,IF($M$13=3,'TWU-COON-CUNNINGH COEFFS + ERRS'!V45,IF($M$13=4,'TWU-COON-CUNNINGH COEFFS + ERRS'!AB45,"")))), IF($M$6 = 4, IF($M$13=1,'ALMAJOSE-DALIDA COEFFS + ERRS'!J45,IF($M$13=2,'ALMAJOSE-DALIDA COEFFS + ERRS'!P45,IF($M$13=3,'ALMAJOSE-DALIDA COEFFS + ERRS'!V45,IF($M$13=4,'ALMAJOSE-DALIDA COEFFS + ERRS'!AB45,""))))))))</f>
        <v>2.0938678353538398</v>
      </c>
      <c r="L51" s="19"/>
    </row>
    <row r="52" spans="2:12" ht="16.5" customHeight="1" x14ac:dyDescent="0.25">
      <c r="B52" s="6">
        <v>43</v>
      </c>
      <c r="C52" s="6" t="s">
        <v>44</v>
      </c>
      <c r="D52" s="7">
        <v>0.27</v>
      </c>
      <c r="E52" s="7">
        <v>0.2515</v>
      </c>
      <c r="F52" s="12">
        <f>IF($M$6=1,IF($M$13=1,'PENG ROBINSON COEFFS + ERRS'!E46,IF($M$13=2,'PENG ROBINSON COEFFS + ERRS'!K46,IF($M$13=3,'PENG ROBINSON COEFFS + ERRS'!Q46,IF($M$13=4,'PENG ROBINSON COEFFS + ERRS'!W46,"")))), IF($M$6 = 2, IF($M$13=1,'PATEL-TEJA COEFFS + ERRS'!E46,IF($M$13=2,'PATEL-TEJA COEFFS + ERRS'!K46,IF($M$13=3,'PATEL-TEJA COEFFS + ERRS'!Q46,IF($M$13=4,'PATEL-TEJA COEFFS + ERRS'!W46,"")))), IF($M$6 = 3, IF($M$13=1,'TWU-COON-CUNNINGH COEFFS + ERRS'!E46,IF($M$13=2,'TWU-COON-CUNNINGH COEFFS + ERRS'!K46,IF($M$13=3,'TWU-COON-CUNNINGH COEFFS + ERRS'!Q46,IF($M$13=4,'TWU-COON-CUNNINGH COEFFS + ERRS'!W46,"")))), IF($M$6 = 4, IF($M$13=1,'ALMAJOSE-DALIDA COEFFS + ERRS'!E46,IF($M$13=2,'ALMAJOSE-DALIDA COEFFS + ERRS'!K46,IF($M$13=3,'ALMAJOSE-DALIDA COEFFS + ERRS'!Q46,IF($M$13=4,'ALMAJOSE-DALIDA COEFFS + ERRS'!W46,""))))))))</f>
        <v>0.36031180988385197</v>
      </c>
      <c r="G52" s="12">
        <f>IF($M$6=1,IF($M$13=1,'PENG ROBINSON COEFFS + ERRS'!F46,IF($M$13=2,'PENG ROBINSON COEFFS + ERRS'!L46,IF($M$13=3,'PENG ROBINSON COEFFS + ERRS'!R46,IF($M$13=4,'PENG ROBINSON COEFFS + ERRS'!X46,"")))), IF($M$6 = 2, IF($M$13=1,'PATEL-TEJA COEFFS + ERRS'!F46,IF($M$13=2,'PATEL-TEJA COEFFS + ERRS'!L46,IF($M$13=3,'PATEL-TEJA COEFFS + ERRS'!R46,IF($M$13=4,'PATEL-TEJA COEFFS + ERRS'!X46,"")))), IF($M$6 = 3, IF($M$13=1,'TWU-COON-CUNNINGH COEFFS + ERRS'!F46,IF($M$13=2,'TWU-COON-CUNNINGH COEFFS + ERRS'!L46,IF($M$13=3,'TWU-COON-CUNNINGH COEFFS + ERRS'!R46,IF($M$13=4,'TWU-COON-CUNNINGH COEFFS + ERRS'!X46,"")))), IF($M$6 = 4, IF($M$13=1,'ALMAJOSE-DALIDA COEFFS + ERRS'!F46,IF($M$13=2,'ALMAJOSE-DALIDA COEFFS + ERRS'!L46,IF($M$13=3,'ALMAJOSE-DALIDA COEFFS + ERRS'!R46,IF($M$13=4,'ALMAJOSE-DALIDA COEFFS + ERRS'!X46,""))))))))</f>
        <v>1.4780800105564</v>
      </c>
      <c r="H52" s="12">
        <f>IF($M$6=1,IF($M$13=1,'PENG ROBINSON COEFFS + ERRS'!G46,IF($M$13=2,'PENG ROBINSON COEFFS + ERRS'!M46,IF($M$13=3,'PENG ROBINSON COEFFS + ERRS'!S46,IF($M$13=4,'PENG ROBINSON COEFFS + ERRS'!Y46,"")))), IF($M$6 = 2, IF($M$13=1,'PATEL-TEJA COEFFS + ERRS'!G46,IF($M$13=2,'PATEL-TEJA COEFFS + ERRS'!M46,IF($M$13=3,'PATEL-TEJA COEFFS + ERRS'!S46,IF($M$13=4,'PATEL-TEJA COEFFS + ERRS'!Y46,"")))), IF($M$6 = 3, IF($M$13=1,'TWU-COON-CUNNINGH COEFFS + ERRS'!G46,IF($M$13=2,'TWU-COON-CUNNINGH COEFFS + ERRS'!M46,IF($M$13=3,'TWU-COON-CUNNINGH COEFFS + ERRS'!S46,IF($M$13=4,'TWU-COON-CUNNINGH COEFFS + ERRS'!Y46,"")))), IF($M$6 = 4, IF($M$13=1,'ALMAJOSE-DALIDA COEFFS + ERRS'!G46,IF($M$13=2,'ALMAJOSE-DALIDA COEFFS + ERRS'!M46,IF($M$13=3,'ALMAJOSE-DALIDA COEFFS + ERRS'!S46,IF($M$13=4,'ALMAJOSE-DALIDA COEFFS + ERRS'!Y46,""))))))))</f>
        <v>-0.285141709068573</v>
      </c>
      <c r="I52" s="10">
        <f>IF($M$6=1,IF($M$13=1,'PENG ROBINSON COEFFS + ERRS'!H46,IF($M$13=2,'PENG ROBINSON COEFFS + ERRS'!N46,IF($M$13=3,'PENG ROBINSON COEFFS + ERRS'!T46,IF($M$13=4,'PENG ROBINSON COEFFS + ERRS'!Z46,"")))), IF($M$6 = 2, IF($M$13=1,'PATEL-TEJA COEFFS + ERRS'!H46,IF($M$13=2,'PATEL-TEJA COEFFS + ERRS'!N46,IF($M$13=3,'PATEL-TEJA COEFFS + ERRS'!T46,IF($M$13=4,'PATEL-TEJA COEFFS + ERRS'!Z46,"")))), IF($M$6 = 3, IF($M$13=1,'TWU-COON-CUNNINGH COEFFS + ERRS'!H46,IF($M$13=2,'TWU-COON-CUNNINGH COEFFS + ERRS'!N46,IF($M$13=3,'TWU-COON-CUNNINGH COEFFS + ERRS'!T46,IF($M$13=4,'TWU-COON-CUNNINGH COEFFS + ERRS'!Z46,"")))), IF($M$6 = 4, IF($M$13=1,'ALMAJOSE-DALIDA COEFFS + ERRS'!H46,IF($M$13=2,'ALMAJOSE-DALIDA COEFFS + ERRS'!N46,IF($M$13=3,'ALMAJOSE-DALIDA COEFFS + ERRS'!T46,IF($M$13=4,'ALMAJOSE-DALIDA COEFFS + ERRS'!Z46,""))))))))</f>
        <v>0.51909093308933596</v>
      </c>
      <c r="J52" s="10">
        <f>IF($M$6=1,IF($M$13=1,'PENG ROBINSON COEFFS + ERRS'!I46,IF($M$13=2,'PENG ROBINSON COEFFS + ERRS'!O46,IF($M$13=3,'PENG ROBINSON COEFFS + ERRS'!U46,IF($M$13=4,'PENG ROBINSON COEFFS + ERRS'!AA46,"")))), IF($M$6 = 2, IF($M$13=1,'PATEL-TEJA COEFFS + ERRS'!I46,IF($M$13=2,'PATEL-TEJA COEFFS + ERRS'!O46,IF($M$13=3,'PATEL-TEJA COEFFS + ERRS'!U46,IF($M$13=4,'PATEL-TEJA COEFFS + ERRS'!AA46,"")))), IF($M$6 = 3, IF($M$13=1,'TWU-COON-CUNNINGH COEFFS + ERRS'!I46,IF($M$13=2,'TWU-COON-CUNNINGH COEFFS + ERRS'!O46,IF($M$13=3,'TWU-COON-CUNNINGH COEFFS + ERRS'!U46,IF($M$13=4,'TWU-COON-CUNNINGH COEFFS + ERRS'!AA46,"")))), IF($M$6 = 4, IF($M$13=1,'ALMAJOSE-DALIDA COEFFS + ERRS'!I46,IF($M$13=2,'ALMAJOSE-DALIDA COEFFS + ERRS'!O46,IF($M$13=3,'ALMAJOSE-DALIDA COEFFS + ERRS'!U46,IF($M$13=4,'ALMAJOSE-DALIDA COEFFS + ERRS'!AA46,""))))))))</f>
        <v>3.91672972169517</v>
      </c>
      <c r="K52" s="10">
        <f>IF($M$6=1,IF($M$13=1,'PENG ROBINSON COEFFS + ERRS'!J46,IF($M$13=2,'PENG ROBINSON COEFFS + ERRS'!P46,IF($M$13=3,'PENG ROBINSON COEFFS + ERRS'!V46,IF($M$13=4,'PENG ROBINSON COEFFS + ERRS'!AB46,"")))), IF($M$6 = 2, IF($M$13=1,'PATEL-TEJA COEFFS + ERRS'!J46,IF($M$13=2,'PATEL-TEJA COEFFS + ERRS'!P46,IF($M$13=3,'PATEL-TEJA COEFFS + ERRS'!V46,IF($M$13=4,'PATEL-TEJA COEFFS + ERRS'!AB46,"")))), IF($M$6 = 3, IF($M$13=1,'TWU-COON-CUNNINGH COEFFS + ERRS'!J46,IF($M$13=2,'TWU-COON-CUNNINGH COEFFS + ERRS'!P46,IF($M$13=3,'TWU-COON-CUNNINGH COEFFS + ERRS'!V46,IF($M$13=4,'TWU-COON-CUNNINGH COEFFS + ERRS'!AB46,"")))), IF($M$6 = 4, IF($M$13=1,'ALMAJOSE-DALIDA COEFFS + ERRS'!J46,IF($M$13=2,'ALMAJOSE-DALIDA COEFFS + ERRS'!P46,IF($M$13=3,'ALMAJOSE-DALIDA COEFFS + ERRS'!V46,IF($M$13=4,'ALMAJOSE-DALIDA COEFFS + ERRS'!AB46,""))))))))</f>
        <v>1.5474314320648199</v>
      </c>
      <c r="L52" s="19"/>
    </row>
    <row r="53" spans="2:12" ht="16.5" customHeight="1" x14ac:dyDescent="0.25">
      <c r="B53" s="6">
        <v>44</v>
      </c>
      <c r="C53" s="6" t="s">
        <v>45</v>
      </c>
      <c r="D53" s="7">
        <v>0.27</v>
      </c>
      <c r="E53" s="7">
        <v>0.22789999999999999</v>
      </c>
      <c r="F53" s="12">
        <f>IF($M$6=1,IF($M$13=1,'PENG ROBINSON COEFFS + ERRS'!E47,IF($M$13=2,'PENG ROBINSON COEFFS + ERRS'!K47,IF($M$13=3,'PENG ROBINSON COEFFS + ERRS'!Q47,IF($M$13=4,'PENG ROBINSON COEFFS + ERRS'!W47,"")))), IF($M$6 = 2, IF($M$13=1,'PATEL-TEJA COEFFS + ERRS'!E47,IF($M$13=2,'PATEL-TEJA COEFFS + ERRS'!K47,IF($M$13=3,'PATEL-TEJA COEFFS + ERRS'!Q47,IF($M$13=4,'PATEL-TEJA COEFFS + ERRS'!W47,"")))), IF($M$6 = 3, IF($M$13=1,'TWU-COON-CUNNINGH COEFFS + ERRS'!E47,IF($M$13=2,'TWU-COON-CUNNINGH COEFFS + ERRS'!K47,IF($M$13=3,'TWU-COON-CUNNINGH COEFFS + ERRS'!Q47,IF($M$13=4,'TWU-COON-CUNNINGH COEFFS + ERRS'!W47,"")))), IF($M$6 = 4, IF($M$13=1,'ALMAJOSE-DALIDA COEFFS + ERRS'!E47,IF($M$13=2,'ALMAJOSE-DALIDA COEFFS + ERRS'!K47,IF($M$13=3,'ALMAJOSE-DALIDA COEFFS + ERRS'!Q47,IF($M$13=4,'ALMAJOSE-DALIDA COEFFS + ERRS'!W47,""))))))))</f>
        <v>0.49344299681897102</v>
      </c>
      <c r="G53" s="12">
        <f>IF($M$6=1,IF($M$13=1,'PENG ROBINSON COEFFS + ERRS'!F47,IF($M$13=2,'PENG ROBINSON COEFFS + ERRS'!L47,IF($M$13=3,'PENG ROBINSON COEFFS + ERRS'!R47,IF($M$13=4,'PENG ROBINSON COEFFS + ERRS'!X47,"")))), IF($M$6 = 2, IF($M$13=1,'PATEL-TEJA COEFFS + ERRS'!F47,IF($M$13=2,'PATEL-TEJA COEFFS + ERRS'!L47,IF($M$13=3,'PATEL-TEJA COEFFS + ERRS'!R47,IF($M$13=4,'PATEL-TEJA COEFFS + ERRS'!X47,"")))), IF($M$6 = 3, IF($M$13=1,'TWU-COON-CUNNINGH COEFFS + ERRS'!F47,IF($M$13=2,'TWU-COON-CUNNINGH COEFFS + ERRS'!L47,IF($M$13=3,'TWU-COON-CUNNINGH COEFFS + ERRS'!R47,IF($M$13=4,'TWU-COON-CUNNINGH COEFFS + ERRS'!X47,"")))), IF($M$6 = 4, IF($M$13=1,'ALMAJOSE-DALIDA COEFFS + ERRS'!F47,IF($M$13=2,'ALMAJOSE-DALIDA COEFFS + ERRS'!L47,IF($M$13=3,'ALMAJOSE-DALIDA COEFFS + ERRS'!R47,IF($M$13=4,'ALMAJOSE-DALIDA COEFFS + ERRS'!X47,""))))))))</f>
        <v>1.1687907068674701</v>
      </c>
      <c r="H53" s="12">
        <f>IF($M$6=1,IF($M$13=1,'PENG ROBINSON COEFFS + ERRS'!G47,IF($M$13=2,'PENG ROBINSON COEFFS + ERRS'!M47,IF($M$13=3,'PENG ROBINSON COEFFS + ERRS'!S47,IF($M$13=4,'PENG ROBINSON COEFFS + ERRS'!Y47,"")))), IF($M$6 = 2, IF($M$13=1,'PATEL-TEJA COEFFS + ERRS'!G47,IF($M$13=2,'PATEL-TEJA COEFFS + ERRS'!M47,IF($M$13=3,'PATEL-TEJA COEFFS + ERRS'!S47,IF($M$13=4,'PATEL-TEJA COEFFS + ERRS'!Y47,"")))), IF($M$6 = 3, IF($M$13=1,'TWU-COON-CUNNINGH COEFFS + ERRS'!G47,IF($M$13=2,'TWU-COON-CUNNINGH COEFFS + ERRS'!M47,IF($M$13=3,'TWU-COON-CUNNINGH COEFFS + ERRS'!S47,IF($M$13=4,'TWU-COON-CUNNINGH COEFFS + ERRS'!Y47,"")))), IF($M$6 = 4, IF($M$13=1,'ALMAJOSE-DALIDA COEFFS + ERRS'!G47,IF($M$13=2,'ALMAJOSE-DALIDA COEFFS + ERRS'!M47,IF($M$13=3,'ALMAJOSE-DALIDA COEFFS + ERRS'!S47,IF($M$13=4,'ALMAJOSE-DALIDA COEFFS + ERRS'!Y47,""))))))))</f>
        <v>-0.20222824071704601</v>
      </c>
      <c r="I53" s="10">
        <f>IF($M$6=1,IF($M$13=1,'PENG ROBINSON COEFFS + ERRS'!H47,IF($M$13=2,'PENG ROBINSON COEFFS + ERRS'!N47,IF($M$13=3,'PENG ROBINSON COEFFS + ERRS'!T47,IF($M$13=4,'PENG ROBINSON COEFFS + ERRS'!Z47,"")))), IF($M$6 = 2, IF($M$13=1,'PATEL-TEJA COEFFS + ERRS'!H47,IF($M$13=2,'PATEL-TEJA COEFFS + ERRS'!N47,IF($M$13=3,'PATEL-TEJA COEFFS + ERRS'!T47,IF($M$13=4,'PATEL-TEJA COEFFS + ERRS'!Z47,"")))), IF($M$6 = 3, IF($M$13=1,'TWU-COON-CUNNINGH COEFFS + ERRS'!H47,IF($M$13=2,'TWU-COON-CUNNINGH COEFFS + ERRS'!N47,IF($M$13=3,'TWU-COON-CUNNINGH COEFFS + ERRS'!T47,IF($M$13=4,'TWU-COON-CUNNINGH COEFFS + ERRS'!Z47,"")))), IF($M$6 = 4, IF($M$13=1,'ALMAJOSE-DALIDA COEFFS + ERRS'!H47,IF($M$13=2,'ALMAJOSE-DALIDA COEFFS + ERRS'!N47,IF($M$13=3,'ALMAJOSE-DALIDA COEFFS + ERRS'!T47,IF($M$13=4,'ALMAJOSE-DALIDA COEFFS + ERRS'!Z47,""))))))))</f>
        <v>0.67055401838740503</v>
      </c>
      <c r="J53" s="10">
        <f>IF($M$6=1,IF($M$13=1,'PENG ROBINSON COEFFS + ERRS'!I47,IF($M$13=2,'PENG ROBINSON COEFFS + ERRS'!O47,IF($M$13=3,'PENG ROBINSON COEFFS + ERRS'!U47,IF($M$13=4,'PENG ROBINSON COEFFS + ERRS'!AA47,"")))), IF($M$6 = 2, IF($M$13=1,'PATEL-TEJA COEFFS + ERRS'!I47,IF($M$13=2,'PATEL-TEJA COEFFS + ERRS'!O47,IF($M$13=3,'PATEL-TEJA COEFFS + ERRS'!U47,IF($M$13=4,'PATEL-TEJA COEFFS + ERRS'!AA47,"")))), IF($M$6 = 3, IF($M$13=1,'TWU-COON-CUNNINGH COEFFS + ERRS'!I47,IF($M$13=2,'TWU-COON-CUNNINGH COEFFS + ERRS'!O47,IF($M$13=3,'TWU-COON-CUNNINGH COEFFS + ERRS'!U47,IF($M$13=4,'TWU-COON-CUNNINGH COEFFS + ERRS'!AA47,"")))), IF($M$6 = 4, IF($M$13=1,'ALMAJOSE-DALIDA COEFFS + ERRS'!I47,IF($M$13=2,'ALMAJOSE-DALIDA COEFFS + ERRS'!O47,IF($M$13=3,'ALMAJOSE-DALIDA COEFFS + ERRS'!U47,IF($M$13=4,'ALMAJOSE-DALIDA COEFFS + ERRS'!AA47,""))))))))</f>
        <v>4.2748744285699098</v>
      </c>
      <c r="K53" s="10">
        <f>IF($M$6=1,IF($M$13=1,'PENG ROBINSON COEFFS + ERRS'!J47,IF($M$13=2,'PENG ROBINSON COEFFS + ERRS'!P47,IF($M$13=3,'PENG ROBINSON COEFFS + ERRS'!V47,IF($M$13=4,'PENG ROBINSON COEFFS + ERRS'!AB47,"")))), IF($M$6 = 2, IF($M$13=1,'PATEL-TEJA COEFFS + ERRS'!J47,IF($M$13=2,'PATEL-TEJA COEFFS + ERRS'!P47,IF($M$13=3,'PATEL-TEJA COEFFS + ERRS'!V47,IF($M$13=4,'PATEL-TEJA COEFFS + ERRS'!AB47,"")))), IF($M$6 = 3, IF($M$13=1,'TWU-COON-CUNNINGH COEFFS + ERRS'!J47,IF($M$13=2,'TWU-COON-CUNNINGH COEFFS + ERRS'!P47,IF($M$13=3,'TWU-COON-CUNNINGH COEFFS + ERRS'!V47,IF($M$13=4,'TWU-COON-CUNNINGH COEFFS + ERRS'!AB47,"")))), IF($M$6 = 4, IF($M$13=1,'ALMAJOSE-DALIDA COEFFS + ERRS'!J47,IF($M$13=2,'ALMAJOSE-DALIDA COEFFS + ERRS'!P47,IF($M$13=3,'ALMAJOSE-DALIDA COEFFS + ERRS'!V47,IF($M$13=4,'ALMAJOSE-DALIDA COEFFS + ERRS'!AB47,""))))))))</f>
        <v>1.4887568197968799</v>
      </c>
      <c r="L53" s="19"/>
    </row>
    <row r="54" spans="2:12" ht="16.5" customHeight="1" x14ac:dyDescent="0.25">
      <c r="B54" s="6">
        <v>45</v>
      </c>
      <c r="C54" s="6" t="s">
        <v>46</v>
      </c>
      <c r="D54" s="7">
        <v>0.26600000000000001</v>
      </c>
      <c r="E54" s="7">
        <v>0.30130000000000001</v>
      </c>
      <c r="F54" s="12">
        <f>IF($M$6=1,IF($M$13=1,'PENG ROBINSON COEFFS + ERRS'!E48,IF($M$13=2,'PENG ROBINSON COEFFS + ERRS'!K48,IF($M$13=3,'PENG ROBINSON COEFFS + ERRS'!Q48,IF($M$13=4,'PENG ROBINSON COEFFS + ERRS'!W48,"")))), IF($M$6 = 2, IF($M$13=1,'PATEL-TEJA COEFFS + ERRS'!E48,IF($M$13=2,'PATEL-TEJA COEFFS + ERRS'!K48,IF($M$13=3,'PATEL-TEJA COEFFS + ERRS'!Q48,IF($M$13=4,'PATEL-TEJA COEFFS + ERRS'!W48,"")))), IF($M$6 = 3, IF($M$13=1,'TWU-COON-CUNNINGH COEFFS + ERRS'!E48,IF($M$13=2,'TWU-COON-CUNNINGH COEFFS + ERRS'!K48,IF($M$13=3,'TWU-COON-CUNNINGH COEFFS + ERRS'!Q48,IF($M$13=4,'TWU-COON-CUNNINGH COEFFS + ERRS'!W48,"")))), IF($M$6 = 4, IF($M$13=1,'ALMAJOSE-DALIDA COEFFS + ERRS'!E48,IF($M$13=2,'ALMAJOSE-DALIDA COEFFS + ERRS'!K48,IF($M$13=3,'ALMAJOSE-DALIDA COEFFS + ERRS'!Q48,IF($M$13=4,'ALMAJOSE-DALIDA COEFFS + ERRS'!W48,""))))))))</f>
        <v>0.14479269767986699</v>
      </c>
      <c r="G54" s="12">
        <f>IF($M$6=1,IF($M$13=1,'PENG ROBINSON COEFFS + ERRS'!F48,IF($M$13=2,'PENG ROBINSON COEFFS + ERRS'!L48,IF($M$13=3,'PENG ROBINSON COEFFS + ERRS'!R48,IF($M$13=4,'PENG ROBINSON COEFFS + ERRS'!X48,"")))), IF($M$6 = 2, IF($M$13=1,'PATEL-TEJA COEFFS + ERRS'!F48,IF($M$13=2,'PATEL-TEJA COEFFS + ERRS'!L48,IF($M$13=3,'PATEL-TEJA COEFFS + ERRS'!R48,IF($M$13=4,'PATEL-TEJA COEFFS + ERRS'!X48,"")))), IF($M$6 = 3, IF($M$13=1,'TWU-COON-CUNNINGH COEFFS + ERRS'!F48,IF($M$13=2,'TWU-COON-CUNNINGH COEFFS + ERRS'!L48,IF($M$13=3,'TWU-COON-CUNNINGH COEFFS + ERRS'!R48,IF($M$13=4,'TWU-COON-CUNNINGH COEFFS + ERRS'!X48,"")))), IF($M$6 = 4, IF($M$13=1,'ALMAJOSE-DALIDA COEFFS + ERRS'!F48,IF($M$13=2,'ALMAJOSE-DALIDA COEFFS + ERRS'!L48,IF($M$13=3,'ALMAJOSE-DALIDA COEFFS + ERRS'!R48,IF($M$13=4,'ALMAJOSE-DALIDA COEFFS + ERRS'!X48,""))))))))</f>
        <v>3.25325858165293</v>
      </c>
      <c r="H54" s="12">
        <f>IF($M$6=1,IF($M$13=1,'PENG ROBINSON COEFFS + ERRS'!G48,IF($M$13=2,'PENG ROBINSON COEFFS + ERRS'!M48,IF($M$13=3,'PENG ROBINSON COEFFS + ERRS'!S48,IF($M$13=4,'PENG ROBINSON COEFFS + ERRS'!Y48,"")))), IF($M$6 = 2, IF($M$13=1,'PATEL-TEJA COEFFS + ERRS'!G48,IF($M$13=2,'PATEL-TEJA COEFFS + ERRS'!M48,IF($M$13=3,'PATEL-TEJA COEFFS + ERRS'!S48,IF($M$13=4,'PATEL-TEJA COEFFS + ERRS'!Y48,"")))), IF($M$6 = 3, IF($M$13=1,'TWU-COON-CUNNINGH COEFFS + ERRS'!G48,IF($M$13=2,'TWU-COON-CUNNINGH COEFFS + ERRS'!M48,IF($M$13=3,'TWU-COON-CUNNINGH COEFFS + ERRS'!S48,IF($M$13=4,'TWU-COON-CUNNINGH COEFFS + ERRS'!Y48,"")))), IF($M$6 = 4, IF($M$13=1,'ALMAJOSE-DALIDA COEFFS + ERRS'!G48,IF($M$13=2,'ALMAJOSE-DALIDA COEFFS + ERRS'!M48,IF($M$13=3,'ALMAJOSE-DALIDA COEFFS + ERRS'!S48,IF($M$13=4,'ALMAJOSE-DALIDA COEFFS + ERRS'!Y48,""))))))))</f>
        <v>-0.47556939338367898</v>
      </c>
      <c r="I54" s="10">
        <f>IF($M$6=1,IF($M$13=1,'PENG ROBINSON COEFFS + ERRS'!H48,IF($M$13=2,'PENG ROBINSON COEFFS + ERRS'!N48,IF($M$13=3,'PENG ROBINSON COEFFS + ERRS'!T48,IF($M$13=4,'PENG ROBINSON COEFFS + ERRS'!Z48,"")))), IF($M$6 = 2, IF($M$13=1,'PATEL-TEJA COEFFS + ERRS'!H48,IF($M$13=2,'PATEL-TEJA COEFFS + ERRS'!N48,IF($M$13=3,'PATEL-TEJA COEFFS + ERRS'!T48,IF($M$13=4,'PATEL-TEJA COEFFS + ERRS'!Z48,"")))), IF($M$6 = 3, IF($M$13=1,'TWU-COON-CUNNINGH COEFFS + ERRS'!H48,IF($M$13=2,'TWU-COON-CUNNINGH COEFFS + ERRS'!N48,IF($M$13=3,'TWU-COON-CUNNINGH COEFFS + ERRS'!T48,IF($M$13=4,'TWU-COON-CUNNINGH COEFFS + ERRS'!Z48,"")))), IF($M$6 = 4, IF($M$13=1,'ALMAJOSE-DALIDA COEFFS + ERRS'!H48,IF($M$13=2,'ALMAJOSE-DALIDA COEFFS + ERRS'!N48,IF($M$13=3,'ALMAJOSE-DALIDA COEFFS + ERRS'!T48,IF($M$13=4,'ALMAJOSE-DALIDA COEFFS + ERRS'!Z48,""))))))))</f>
        <v>0.87953578244077002</v>
      </c>
      <c r="J54" s="10">
        <f>IF($M$6=1,IF($M$13=1,'PENG ROBINSON COEFFS + ERRS'!I48,IF($M$13=2,'PENG ROBINSON COEFFS + ERRS'!O48,IF($M$13=3,'PENG ROBINSON COEFFS + ERRS'!U48,IF($M$13=4,'PENG ROBINSON COEFFS + ERRS'!AA48,"")))), IF($M$6 = 2, IF($M$13=1,'PATEL-TEJA COEFFS + ERRS'!I48,IF($M$13=2,'PATEL-TEJA COEFFS + ERRS'!O48,IF($M$13=3,'PATEL-TEJA COEFFS + ERRS'!U48,IF($M$13=4,'PATEL-TEJA COEFFS + ERRS'!AA48,"")))), IF($M$6 = 3, IF($M$13=1,'TWU-COON-CUNNINGH COEFFS + ERRS'!I48,IF($M$13=2,'TWU-COON-CUNNINGH COEFFS + ERRS'!O48,IF($M$13=3,'TWU-COON-CUNNINGH COEFFS + ERRS'!U48,IF($M$13=4,'TWU-COON-CUNNINGH COEFFS + ERRS'!AA48,"")))), IF($M$6 = 4, IF($M$13=1,'ALMAJOSE-DALIDA COEFFS + ERRS'!I48,IF($M$13=2,'ALMAJOSE-DALIDA COEFFS + ERRS'!O48,IF($M$13=3,'ALMAJOSE-DALIDA COEFFS + ERRS'!U48,IF($M$13=4,'ALMAJOSE-DALIDA COEFFS + ERRS'!AA48,""))))))))</f>
        <v>2.9891302545649099</v>
      </c>
      <c r="K54" s="10">
        <f>IF($M$6=1,IF($M$13=1,'PENG ROBINSON COEFFS + ERRS'!J48,IF($M$13=2,'PENG ROBINSON COEFFS + ERRS'!P48,IF($M$13=3,'PENG ROBINSON COEFFS + ERRS'!V48,IF($M$13=4,'PENG ROBINSON COEFFS + ERRS'!AB48,"")))), IF($M$6 = 2, IF($M$13=1,'PATEL-TEJA COEFFS + ERRS'!J48,IF($M$13=2,'PATEL-TEJA COEFFS + ERRS'!P48,IF($M$13=3,'PATEL-TEJA COEFFS + ERRS'!V48,IF($M$13=4,'PATEL-TEJA COEFFS + ERRS'!AB48,"")))), IF($M$6 = 3, IF($M$13=1,'TWU-COON-CUNNINGH COEFFS + ERRS'!J48,IF($M$13=2,'TWU-COON-CUNNINGH COEFFS + ERRS'!P48,IF($M$13=3,'TWU-COON-CUNNINGH COEFFS + ERRS'!V48,IF($M$13=4,'TWU-COON-CUNNINGH COEFFS + ERRS'!AB48,"")))), IF($M$6 = 4, IF($M$13=1,'ALMAJOSE-DALIDA COEFFS + ERRS'!J48,IF($M$13=2,'ALMAJOSE-DALIDA COEFFS + ERRS'!P48,IF($M$13=3,'ALMAJOSE-DALIDA COEFFS + ERRS'!V48,IF($M$13=4,'ALMAJOSE-DALIDA COEFFS + ERRS'!AB48,""))))))))</f>
        <v>2.3087873414670899</v>
      </c>
      <c r="L54" s="19"/>
    </row>
    <row r="55" spans="2:12" ht="16.5" customHeight="1" x14ac:dyDescent="0.25">
      <c r="B55" s="6">
        <v>46</v>
      </c>
      <c r="C55" s="6" t="s">
        <v>47</v>
      </c>
      <c r="D55" s="7">
        <v>0.26100000000000001</v>
      </c>
      <c r="E55" s="7">
        <v>0.34949999999999998</v>
      </c>
      <c r="F55" s="12">
        <f>IF($M$6=1,IF($M$13=1,'PENG ROBINSON COEFFS + ERRS'!E49,IF($M$13=2,'PENG ROBINSON COEFFS + ERRS'!K49,IF($M$13=3,'PENG ROBINSON COEFFS + ERRS'!Q49,IF($M$13=4,'PENG ROBINSON COEFFS + ERRS'!W49,"")))), IF($M$6 = 2, IF($M$13=1,'PATEL-TEJA COEFFS + ERRS'!E49,IF($M$13=2,'PATEL-TEJA COEFFS + ERRS'!K49,IF($M$13=3,'PATEL-TEJA COEFFS + ERRS'!Q49,IF($M$13=4,'PATEL-TEJA COEFFS + ERRS'!W49,"")))), IF($M$6 = 3, IF($M$13=1,'TWU-COON-CUNNINGH COEFFS + ERRS'!E49,IF($M$13=2,'TWU-COON-CUNNINGH COEFFS + ERRS'!K49,IF($M$13=3,'TWU-COON-CUNNINGH COEFFS + ERRS'!Q49,IF($M$13=4,'TWU-COON-CUNNINGH COEFFS + ERRS'!W49,"")))), IF($M$6 = 4, IF($M$13=1,'ALMAJOSE-DALIDA COEFFS + ERRS'!E49,IF($M$13=2,'ALMAJOSE-DALIDA COEFFS + ERRS'!K49,IF($M$13=3,'ALMAJOSE-DALIDA COEFFS + ERRS'!Q49,IF($M$13=4,'ALMAJOSE-DALIDA COEFFS + ERRS'!W49,""))))))))</f>
        <v>0.455807304843386</v>
      </c>
      <c r="G55" s="12">
        <f>IF($M$6=1,IF($M$13=1,'PENG ROBINSON COEFFS + ERRS'!F49,IF($M$13=2,'PENG ROBINSON COEFFS + ERRS'!L49,IF($M$13=3,'PENG ROBINSON COEFFS + ERRS'!R49,IF($M$13=4,'PENG ROBINSON COEFFS + ERRS'!X49,"")))), IF($M$6 = 2, IF($M$13=1,'PATEL-TEJA COEFFS + ERRS'!F49,IF($M$13=2,'PATEL-TEJA COEFFS + ERRS'!L49,IF($M$13=3,'PATEL-TEJA COEFFS + ERRS'!R49,IF($M$13=4,'PATEL-TEJA COEFFS + ERRS'!X49,"")))), IF($M$6 = 3, IF($M$13=1,'TWU-COON-CUNNINGH COEFFS + ERRS'!F49,IF($M$13=2,'TWU-COON-CUNNINGH COEFFS + ERRS'!L49,IF($M$13=3,'TWU-COON-CUNNINGH COEFFS + ERRS'!R49,IF($M$13=4,'TWU-COON-CUNNINGH COEFFS + ERRS'!X49,"")))), IF($M$6 = 4, IF($M$13=1,'ALMAJOSE-DALIDA COEFFS + ERRS'!F49,IF($M$13=2,'ALMAJOSE-DALIDA COEFFS + ERRS'!L49,IF($M$13=3,'ALMAJOSE-DALIDA COEFFS + ERRS'!R49,IF($M$13=4,'ALMAJOSE-DALIDA COEFFS + ERRS'!X49,""))))))))</f>
        <v>1.4203446064105201</v>
      </c>
      <c r="H55" s="12">
        <f>IF($M$6=1,IF($M$13=1,'PENG ROBINSON COEFFS + ERRS'!G49,IF($M$13=2,'PENG ROBINSON COEFFS + ERRS'!M49,IF($M$13=3,'PENG ROBINSON COEFFS + ERRS'!S49,IF($M$13=4,'PENG ROBINSON COEFFS + ERRS'!Y49,"")))), IF($M$6 = 2, IF($M$13=1,'PATEL-TEJA COEFFS + ERRS'!G49,IF($M$13=2,'PATEL-TEJA COEFFS + ERRS'!M49,IF($M$13=3,'PATEL-TEJA COEFFS + ERRS'!S49,IF($M$13=4,'PATEL-TEJA COEFFS + ERRS'!Y49,"")))), IF($M$6 = 3, IF($M$13=1,'TWU-COON-CUNNINGH COEFFS + ERRS'!G49,IF($M$13=2,'TWU-COON-CUNNINGH COEFFS + ERRS'!M49,IF($M$13=3,'TWU-COON-CUNNINGH COEFFS + ERRS'!S49,IF($M$13=4,'TWU-COON-CUNNINGH COEFFS + ERRS'!Y49,"")))), IF($M$6 = 4, IF($M$13=1,'ALMAJOSE-DALIDA COEFFS + ERRS'!G49,IF($M$13=2,'ALMAJOSE-DALIDA COEFFS + ERRS'!M49,IF($M$13=3,'ALMAJOSE-DALIDA COEFFS + ERRS'!S49,IF($M$13=4,'ALMAJOSE-DALIDA COEFFS + ERRS'!Y49,""))))))))</f>
        <v>-0.29361010269146698</v>
      </c>
      <c r="I55" s="10">
        <f>IF($M$6=1,IF($M$13=1,'PENG ROBINSON COEFFS + ERRS'!H49,IF($M$13=2,'PENG ROBINSON COEFFS + ERRS'!N49,IF($M$13=3,'PENG ROBINSON COEFFS + ERRS'!T49,IF($M$13=4,'PENG ROBINSON COEFFS + ERRS'!Z49,"")))), IF($M$6 = 2, IF($M$13=1,'PATEL-TEJA COEFFS + ERRS'!H49,IF($M$13=2,'PATEL-TEJA COEFFS + ERRS'!N49,IF($M$13=3,'PATEL-TEJA COEFFS + ERRS'!T49,IF($M$13=4,'PATEL-TEJA COEFFS + ERRS'!Z49,"")))), IF($M$6 = 3, IF($M$13=1,'TWU-COON-CUNNINGH COEFFS + ERRS'!H49,IF($M$13=2,'TWU-COON-CUNNINGH COEFFS + ERRS'!N49,IF($M$13=3,'TWU-COON-CUNNINGH COEFFS + ERRS'!T49,IF($M$13=4,'TWU-COON-CUNNINGH COEFFS + ERRS'!Z49,"")))), IF($M$6 = 4, IF($M$13=1,'ALMAJOSE-DALIDA COEFFS + ERRS'!H49,IF($M$13=2,'ALMAJOSE-DALIDA COEFFS + ERRS'!N49,IF($M$13=3,'ALMAJOSE-DALIDA COEFFS + ERRS'!T49,IF($M$13=4,'ALMAJOSE-DALIDA COEFFS + ERRS'!Z49,""))))))))</f>
        <v>0.368483358406407</v>
      </c>
      <c r="J55" s="10">
        <f>IF($M$6=1,IF($M$13=1,'PENG ROBINSON COEFFS + ERRS'!I49,IF($M$13=2,'PENG ROBINSON COEFFS + ERRS'!O49,IF($M$13=3,'PENG ROBINSON COEFFS + ERRS'!U49,IF($M$13=4,'PENG ROBINSON COEFFS + ERRS'!AA49,"")))), IF($M$6 = 2, IF($M$13=1,'PATEL-TEJA COEFFS + ERRS'!I49,IF($M$13=2,'PATEL-TEJA COEFFS + ERRS'!O49,IF($M$13=3,'PATEL-TEJA COEFFS + ERRS'!U49,IF($M$13=4,'PATEL-TEJA COEFFS + ERRS'!AA49,"")))), IF($M$6 = 3, IF($M$13=1,'TWU-COON-CUNNINGH COEFFS + ERRS'!I49,IF($M$13=2,'TWU-COON-CUNNINGH COEFFS + ERRS'!O49,IF($M$13=3,'TWU-COON-CUNNINGH COEFFS + ERRS'!U49,IF($M$13=4,'TWU-COON-CUNNINGH COEFFS + ERRS'!AA49,"")))), IF($M$6 = 4, IF($M$13=1,'ALMAJOSE-DALIDA COEFFS + ERRS'!I49,IF($M$13=2,'ALMAJOSE-DALIDA COEFFS + ERRS'!O49,IF($M$13=3,'ALMAJOSE-DALIDA COEFFS + ERRS'!U49,IF($M$13=4,'ALMAJOSE-DALIDA COEFFS + ERRS'!AA49,""))))))))</f>
        <v>4.5753384425668102</v>
      </c>
      <c r="K55" s="10">
        <f>IF($M$6=1,IF($M$13=1,'PENG ROBINSON COEFFS + ERRS'!J49,IF($M$13=2,'PENG ROBINSON COEFFS + ERRS'!P49,IF($M$13=3,'PENG ROBINSON COEFFS + ERRS'!V49,IF($M$13=4,'PENG ROBINSON COEFFS + ERRS'!AB49,"")))), IF($M$6 = 2, IF($M$13=1,'PATEL-TEJA COEFFS + ERRS'!J49,IF($M$13=2,'PATEL-TEJA COEFFS + ERRS'!P49,IF($M$13=3,'PATEL-TEJA COEFFS + ERRS'!V49,IF($M$13=4,'PATEL-TEJA COEFFS + ERRS'!AB49,"")))), IF($M$6 = 3, IF($M$13=1,'TWU-COON-CUNNINGH COEFFS + ERRS'!J49,IF($M$13=2,'TWU-COON-CUNNINGH COEFFS + ERRS'!P49,IF($M$13=3,'TWU-COON-CUNNINGH COEFFS + ERRS'!V49,IF($M$13=4,'TWU-COON-CUNNINGH COEFFS + ERRS'!AB49,"")))), IF($M$6 = 4, IF($M$13=1,'ALMAJOSE-DALIDA COEFFS + ERRS'!J49,IF($M$13=2,'ALMAJOSE-DALIDA COEFFS + ERRS'!P49,IF($M$13=3,'ALMAJOSE-DALIDA COEFFS + ERRS'!V49,IF($M$13=4,'ALMAJOSE-DALIDA COEFFS + ERRS'!AB49,""))))))))</f>
        <v>1.5284702334773499</v>
      </c>
      <c r="L55" s="19"/>
    </row>
    <row r="56" spans="2:12" ht="16.5" customHeight="1" x14ac:dyDescent="0.25">
      <c r="B56" s="6">
        <v>47</v>
      </c>
      <c r="C56" s="6" t="s">
        <v>48</v>
      </c>
      <c r="D56" s="7">
        <v>0.25600000000000001</v>
      </c>
      <c r="E56" s="7">
        <v>0.39960000000000001</v>
      </c>
      <c r="F56" s="12">
        <f>IF($M$6=1,IF($M$13=1,'PENG ROBINSON COEFFS + ERRS'!E50,IF($M$13=2,'PENG ROBINSON COEFFS + ERRS'!K50,IF($M$13=3,'PENG ROBINSON COEFFS + ERRS'!Q50,IF($M$13=4,'PENG ROBINSON COEFFS + ERRS'!W50,"")))), IF($M$6 = 2, IF($M$13=1,'PATEL-TEJA COEFFS + ERRS'!E50,IF($M$13=2,'PATEL-TEJA COEFFS + ERRS'!K50,IF($M$13=3,'PATEL-TEJA COEFFS + ERRS'!Q50,IF($M$13=4,'PATEL-TEJA COEFFS + ERRS'!W50,"")))), IF($M$6 = 3, IF($M$13=1,'TWU-COON-CUNNINGH COEFFS + ERRS'!E50,IF($M$13=2,'TWU-COON-CUNNINGH COEFFS + ERRS'!K50,IF($M$13=3,'TWU-COON-CUNNINGH COEFFS + ERRS'!Q50,IF($M$13=4,'TWU-COON-CUNNINGH COEFFS + ERRS'!W50,"")))), IF($M$6 = 4, IF($M$13=1,'ALMAJOSE-DALIDA COEFFS + ERRS'!E50,IF($M$13=2,'ALMAJOSE-DALIDA COEFFS + ERRS'!K50,IF($M$13=3,'ALMAJOSE-DALIDA COEFFS + ERRS'!Q50,IF($M$13=4,'ALMAJOSE-DALIDA COEFFS + ERRS'!W50,""))))))))</f>
        <v>0.39973141896842901</v>
      </c>
      <c r="G56" s="12">
        <f>IF($M$6=1,IF($M$13=1,'PENG ROBINSON COEFFS + ERRS'!F50,IF($M$13=2,'PENG ROBINSON COEFFS + ERRS'!L50,IF($M$13=3,'PENG ROBINSON COEFFS + ERRS'!R50,IF($M$13=4,'PENG ROBINSON COEFFS + ERRS'!X50,"")))), IF($M$6 = 2, IF($M$13=1,'PATEL-TEJA COEFFS + ERRS'!F50,IF($M$13=2,'PATEL-TEJA COEFFS + ERRS'!L50,IF($M$13=3,'PATEL-TEJA COEFFS + ERRS'!R50,IF($M$13=4,'PATEL-TEJA COEFFS + ERRS'!X50,"")))), IF($M$6 = 3, IF($M$13=1,'TWU-COON-CUNNINGH COEFFS + ERRS'!F50,IF($M$13=2,'TWU-COON-CUNNINGH COEFFS + ERRS'!L50,IF($M$13=3,'TWU-COON-CUNNINGH COEFFS + ERRS'!R50,IF($M$13=4,'TWU-COON-CUNNINGH COEFFS + ERRS'!X50,"")))), IF($M$6 = 4, IF($M$13=1,'ALMAJOSE-DALIDA COEFFS + ERRS'!F50,IF($M$13=2,'ALMAJOSE-DALIDA COEFFS + ERRS'!L50,IF($M$13=3,'ALMAJOSE-DALIDA COEFFS + ERRS'!R50,IF($M$13=4,'ALMAJOSE-DALIDA COEFFS + ERRS'!X50,""))))))))</f>
        <v>1.65194320618629</v>
      </c>
      <c r="H56" s="12">
        <f>IF($M$6=1,IF($M$13=1,'PENG ROBINSON COEFFS + ERRS'!G50,IF($M$13=2,'PENG ROBINSON COEFFS + ERRS'!M50,IF($M$13=3,'PENG ROBINSON COEFFS + ERRS'!S50,IF($M$13=4,'PENG ROBINSON COEFFS + ERRS'!Y50,"")))), IF($M$6 = 2, IF($M$13=1,'PATEL-TEJA COEFFS + ERRS'!G50,IF($M$13=2,'PATEL-TEJA COEFFS + ERRS'!M50,IF($M$13=3,'PATEL-TEJA COEFFS + ERRS'!S50,IF($M$13=4,'PATEL-TEJA COEFFS + ERRS'!Y50,"")))), IF($M$6 = 3, IF($M$13=1,'TWU-COON-CUNNINGH COEFFS + ERRS'!G50,IF($M$13=2,'TWU-COON-CUNNINGH COEFFS + ERRS'!M50,IF($M$13=3,'TWU-COON-CUNNINGH COEFFS + ERRS'!S50,IF($M$13=4,'TWU-COON-CUNNINGH COEFFS + ERRS'!Y50,"")))), IF($M$6 = 4, IF($M$13=1,'ALMAJOSE-DALIDA COEFFS + ERRS'!G50,IF($M$13=2,'ALMAJOSE-DALIDA COEFFS + ERRS'!M50,IF($M$13=3,'ALMAJOSE-DALIDA COEFFS + ERRS'!S50,IF($M$13=4,'ALMAJOSE-DALIDA COEFFS + ERRS'!Y50,""))))))))</f>
        <v>-0.35165992461806</v>
      </c>
      <c r="I56" s="10">
        <f>IF($M$6=1,IF($M$13=1,'PENG ROBINSON COEFFS + ERRS'!H50,IF($M$13=2,'PENG ROBINSON COEFFS + ERRS'!N50,IF($M$13=3,'PENG ROBINSON COEFFS + ERRS'!T50,IF($M$13=4,'PENG ROBINSON COEFFS + ERRS'!Z50,"")))), IF($M$6 = 2, IF($M$13=1,'PATEL-TEJA COEFFS + ERRS'!H50,IF($M$13=2,'PATEL-TEJA COEFFS + ERRS'!N50,IF($M$13=3,'PATEL-TEJA COEFFS + ERRS'!T50,IF($M$13=4,'PATEL-TEJA COEFFS + ERRS'!Z50,"")))), IF($M$6 = 3, IF($M$13=1,'TWU-COON-CUNNINGH COEFFS + ERRS'!H50,IF($M$13=2,'TWU-COON-CUNNINGH COEFFS + ERRS'!N50,IF($M$13=3,'TWU-COON-CUNNINGH COEFFS + ERRS'!T50,IF($M$13=4,'TWU-COON-CUNNINGH COEFFS + ERRS'!Z50,"")))), IF($M$6 = 4, IF($M$13=1,'ALMAJOSE-DALIDA COEFFS + ERRS'!H50,IF($M$13=2,'ALMAJOSE-DALIDA COEFFS + ERRS'!N50,IF($M$13=3,'ALMAJOSE-DALIDA COEFFS + ERRS'!T50,IF($M$13=4,'ALMAJOSE-DALIDA COEFFS + ERRS'!Z50,""))))))))</f>
        <v>0.37338488733115499</v>
      </c>
      <c r="J56" s="10">
        <f>IF($M$6=1,IF($M$13=1,'PENG ROBINSON COEFFS + ERRS'!I50,IF($M$13=2,'PENG ROBINSON COEFFS + ERRS'!O50,IF($M$13=3,'PENG ROBINSON COEFFS + ERRS'!U50,IF($M$13=4,'PENG ROBINSON COEFFS + ERRS'!AA50,"")))), IF($M$6 = 2, IF($M$13=1,'PATEL-TEJA COEFFS + ERRS'!I50,IF($M$13=2,'PATEL-TEJA COEFFS + ERRS'!O50,IF($M$13=3,'PATEL-TEJA COEFFS + ERRS'!U50,IF($M$13=4,'PATEL-TEJA COEFFS + ERRS'!AA50,"")))), IF($M$6 = 3, IF($M$13=1,'TWU-COON-CUNNINGH COEFFS + ERRS'!I50,IF($M$13=2,'TWU-COON-CUNNINGH COEFFS + ERRS'!O50,IF($M$13=3,'TWU-COON-CUNNINGH COEFFS + ERRS'!U50,IF($M$13=4,'TWU-COON-CUNNINGH COEFFS + ERRS'!AA50,"")))), IF($M$6 = 4, IF($M$13=1,'ALMAJOSE-DALIDA COEFFS + ERRS'!I50,IF($M$13=2,'ALMAJOSE-DALIDA COEFFS + ERRS'!O50,IF($M$13=3,'ALMAJOSE-DALIDA COEFFS + ERRS'!U50,IF($M$13=4,'ALMAJOSE-DALIDA COEFFS + ERRS'!AA50,""))))))))</f>
        <v>4.6659595823671101</v>
      </c>
      <c r="K56" s="10">
        <f>IF($M$6=1,IF($M$13=1,'PENG ROBINSON COEFFS + ERRS'!J50,IF($M$13=2,'PENG ROBINSON COEFFS + ERRS'!P50,IF($M$13=3,'PENG ROBINSON COEFFS + ERRS'!V50,IF($M$13=4,'PENG ROBINSON COEFFS + ERRS'!AB50,"")))), IF($M$6 = 2, IF($M$13=1,'PATEL-TEJA COEFFS + ERRS'!J50,IF($M$13=2,'PATEL-TEJA COEFFS + ERRS'!P50,IF($M$13=3,'PATEL-TEJA COEFFS + ERRS'!V50,IF($M$13=4,'PATEL-TEJA COEFFS + ERRS'!AB50,"")))), IF($M$6 = 3, IF($M$13=1,'TWU-COON-CUNNINGH COEFFS + ERRS'!J50,IF($M$13=2,'TWU-COON-CUNNINGH COEFFS + ERRS'!P50,IF($M$13=3,'TWU-COON-CUNNINGH COEFFS + ERRS'!V50,IF($M$13=4,'TWU-COON-CUNNINGH COEFFS + ERRS'!AB50,"")))), IF($M$6 = 4, IF($M$13=1,'ALMAJOSE-DALIDA COEFFS + ERRS'!J50,IF($M$13=2,'ALMAJOSE-DALIDA COEFFS + ERRS'!P50,IF($M$13=3,'ALMAJOSE-DALIDA COEFFS + ERRS'!V50,IF($M$13=4,'ALMAJOSE-DALIDA COEFFS + ERRS'!AB50,""))))))))</f>
        <v>1.4181708958869801</v>
      </c>
      <c r="L56" s="19"/>
    </row>
    <row r="57" spans="2:12" ht="16.5" customHeight="1" x14ac:dyDescent="0.25">
      <c r="B57" s="6">
        <v>48</v>
      </c>
      <c r="C57" s="6" t="s">
        <v>49</v>
      </c>
      <c r="D57" s="7">
        <v>0.255</v>
      </c>
      <c r="E57" s="7">
        <v>0.44350000000000001</v>
      </c>
      <c r="F57" s="12">
        <f>IF($M$6=1,IF($M$13=1,'PENG ROBINSON COEFFS + ERRS'!E51,IF($M$13=2,'PENG ROBINSON COEFFS + ERRS'!K51,IF($M$13=3,'PENG ROBINSON COEFFS + ERRS'!Q51,IF($M$13=4,'PENG ROBINSON COEFFS + ERRS'!W51,"")))), IF($M$6 = 2, IF($M$13=1,'PATEL-TEJA COEFFS + ERRS'!E51,IF($M$13=2,'PATEL-TEJA COEFFS + ERRS'!K51,IF($M$13=3,'PATEL-TEJA COEFFS + ERRS'!Q51,IF($M$13=4,'PATEL-TEJA COEFFS + ERRS'!W51,"")))), IF($M$6 = 3, IF($M$13=1,'TWU-COON-CUNNINGH COEFFS + ERRS'!E51,IF($M$13=2,'TWU-COON-CUNNINGH COEFFS + ERRS'!K51,IF($M$13=3,'TWU-COON-CUNNINGH COEFFS + ERRS'!Q51,IF($M$13=4,'TWU-COON-CUNNINGH COEFFS + ERRS'!W51,"")))), IF($M$6 = 4, IF($M$13=1,'ALMAJOSE-DALIDA COEFFS + ERRS'!E51,IF($M$13=2,'ALMAJOSE-DALIDA COEFFS + ERRS'!K51,IF($M$13=3,'ALMAJOSE-DALIDA COEFFS + ERRS'!Q51,IF($M$13=4,'ALMAJOSE-DALIDA COEFFS + ERRS'!W51,""))))))))</f>
        <v>0.37198364412415102</v>
      </c>
      <c r="G57" s="12">
        <f>IF($M$6=1,IF($M$13=1,'PENG ROBINSON COEFFS + ERRS'!F51,IF($M$13=2,'PENG ROBINSON COEFFS + ERRS'!L51,IF($M$13=3,'PENG ROBINSON COEFFS + ERRS'!R51,IF($M$13=4,'PENG ROBINSON COEFFS + ERRS'!X51,"")))), IF($M$6 = 2, IF($M$13=1,'PATEL-TEJA COEFFS + ERRS'!F51,IF($M$13=2,'PATEL-TEJA COEFFS + ERRS'!L51,IF($M$13=3,'PATEL-TEJA COEFFS + ERRS'!R51,IF($M$13=4,'PATEL-TEJA COEFFS + ERRS'!X51,"")))), IF($M$6 = 3, IF($M$13=1,'TWU-COON-CUNNINGH COEFFS + ERRS'!F51,IF($M$13=2,'TWU-COON-CUNNINGH COEFFS + ERRS'!L51,IF($M$13=3,'TWU-COON-CUNNINGH COEFFS + ERRS'!R51,IF($M$13=4,'TWU-COON-CUNNINGH COEFFS + ERRS'!X51,"")))), IF($M$6 = 4, IF($M$13=1,'ALMAJOSE-DALIDA COEFFS + ERRS'!F51,IF($M$13=2,'ALMAJOSE-DALIDA COEFFS + ERRS'!L51,IF($M$13=3,'ALMAJOSE-DALIDA COEFFS + ERRS'!R51,IF($M$13=4,'ALMAJOSE-DALIDA COEFFS + ERRS'!X51,""))))))))</f>
        <v>1.80034163057029</v>
      </c>
      <c r="H57" s="12">
        <f>IF($M$6=1,IF($M$13=1,'PENG ROBINSON COEFFS + ERRS'!G51,IF($M$13=2,'PENG ROBINSON COEFFS + ERRS'!M51,IF($M$13=3,'PENG ROBINSON COEFFS + ERRS'!S51,IF($M$13=4,'PENG ROBINSON COEFFS + ERRS'!Y51,"")))), IF($M$6 = 2, IF($M$13=1,'PATEL-TEJA COEFFS + ERRS'!G51,IF($M$13=2,'PATEL-TEJA COEFFS + ERRS'!M51,IF($M$13=3,'PATEL-TEJA COEFFS + ERRS'!S51,IF($M$13=4,'PATEL-TEJA COEFFS + ERRS'!Y51,"")))), IF($M$6 = 3, IF($M$13=1,'TWU-COON-CUNNINGH COEFFS + ERRS'!G51,IF($M$13=2,'TWU-COON-CUNNINGH COEFFS + ERRS'!M51,IF($M$13=3,'TWU-COON-CUNNINGH COEFFS + ERRS'!S51,IF($M$13=4,'TWU-COON-CUNNINGH COEFFS + ERRS'!Y51,"")))), IF($M$6 = 4, IF($M$13=1,'ALMAJOSE-DALIDA COEFFS + ERRS'!G51,IF($M$13=2,'ALMAJOSE-DALIDA COEFFS + ERRS'!M51,IF($M$13=3,'ALMAJOSE-DALIDA COEFFS + ERRS'!S51,IF($M$13=4,'ALMAJOSE-DALIDA COEFFS + ERRS'!Y51,""))))))))</f>
        <v>-0.40132319863076998</v>
      </c>
      <c r="I57" s="10">
        <f>IF($M$6=1,IF($M$13=1,'PENG ROBINSON COEFFS + ERRS'!H51,IF($M$13=2,'PENG ROBINSON COEFFS + ERRS'!N51,IF($M$13=3,'PENG ROBINSON COEFFS + ERRS'!T51,IF($M$13=4,'PENG ROBINSON COEFFS + ERRS'!Z51,"")))), IF($M$6 = 2, IF($M$13=1,'PATEL-TEJA COEFFS + ERRS'!H51,IF($M$13=2,'PATEL-TEJA COEFFS + ERRS'!N51,IF($M$13=3,'PATEL-TEJA COEFFS + ERRS'!T51,IF($M$13=4,'PATEL-TEJA COEFFS + ERRS'!Z51,"")))), IF($M$6 = 3, IF($M$13=1,'TWU-COON-CUNNINGH COEFFS + ERRS'!H51,IF($M$13=2,'TWU-COON-CUNNINGH COEFFS + ERRS'!N51,IF($M$13=3,'TWU-COON-CUNNINGH COEFFS + ERRS'!T51,IF($M$13=4,'TWU-COON-CUNNINGH COEFFS + ERRS'!Z51,"")))), IF($M$6 = 4, IF($M$13=1,'ALMAJOSE-DALIDA COEFFS + ERRS'!H51,IF($M$13=2,'ALMAJOSE-DALIDA COEFFS + ERRS'!N51,IF($M$13=3,'ALMAJOSE-DALIDA COEFFS + ERRS'!T51,IF($M$13=4,'ALMAJOSE-DALIDA COEFFS + ERRS'!Z51,""))))))))</f>
        <v>0.34875093362977799</v>
      </c>
      <c r="J57" s="10">
        <f>IF($M$6=1,IF($M$13=1,'PENG ROBINSON COEFFS + ERRS'!I51,IF($M$13=2,'PENG ROBINSON COEFFS + ERRS'!O51,IF($M$13=3,'PENG ROBINSON COEFFS + ERRS'!U51,IF($M$13=4,'PENG ROBINSON COEFFS + ERRS'!AA51,"")))), IF($M$6 = 2, IF($M$13=1,'PATEL-TEJA COEFFS + ERRS'!I51,IF($M$13=2,'PATEL-TEJA COEFFS + ERRS'!O51,IF($M$13=3,'PATEL-TEJA COEFFS + ERRS'!U51,IF($M$13=4,'PATEL-TEJA COEFFS + ERRS'!AA51,"")))), IF($M$6 = 3, IF($M$13=1,'TWU-COON-CUNNINGH COEFFS + ERRS'!I51,IF($M$13=2,'TWU-COON-CUNNINGH COEFFS + ERRS'!O51,IF($M$13=3,'TWU-COON-CUNNINGH COEFFS + ERRS'!U51,IF($M$13=4,'TWU-COON-CUNNINGH COEFFS + ERRS'!AA51,"")))), IF($M$6 = 4, IF($M$13=1,'ALMAJOSE-DALIDA COEFFS + ERRS'!I51,IF($M$13=2,'ALMAJOSE-DALIDA COEFFS + ERRS'!O51,IF($M$13=3,'ALMAJOSE-DALIDA COEFFS + ERRS'!U51,IF($M$13=4,'ALMAJOSE-DALIDA COEFFS + ERRS'!AA51,""))))))))</f>
        <v>2.97408350057432</v>
      </c>
      <c r="K57" s="10">
        <f>IF($M$6=1,IF($M$13=1,'PENG ROBINSON COEFFS + ERRS'!J51,IF($M$13=2,'PENG ROBINSON COEFFS + ERRS'!P51,IF($M$13=3,'PENG ROBINSON COEFFS + ERRS'!V51,IF($M$13=4,'PENG ROBINSON COEFFS + ERRS'!AB51,"")))), IF($M$6 = 2, IF($M$13=1,'PATEL-TEJA COEFFS + ERRS'!J51,IF($M$13=2,'PATEL-TEJA COEFFS + ERRS'!P51,IF($M$13=3,'PATEL-TEJA COEFFS + ERRS'!V51,IF($M$13=4,'PATEL-TEJA COEFFS + ERRS'!AB51,"")))), IF($M$6 = 3, IF($M$13=1,'TWU-COON-CUNNINGH COEFFS + ERRS'!J51,IF($M$13=2,'TWU-COON-CUNNINGH COEFFS + ERRS'!P51,IF($M$13=3,'TWU-COON-CUNNINGH COEFFS + ERRS'!V51,IF($M$13=4,'TWU-COON-CUNNINGH COEFFS + ERRS'!AB51,"")))), IF($M$6 = 4, IF($M$13=1,'ALMAJOSE-DALIDA COEFFS + ERRS'!J51,IF($M$13=2,'ALMAJOSE-DALIDA COEFFS + ERRS'!P51,IF($M$13=3,'ALMAJOSE-DALIDA COEFFS + ERRS'!V51,IF($M$13=4,'ALMAJOSE-DALIDA COEFFS + ERRS'!AB51,""))))))))</f>
        <v>1.6070140294934101</v>
      </c>
      <c r="L57" s="19"/>
    </row>
    <row r="58" spans="2:12" ht="16.5" customHeight="1" x14ac:dyDescent="0.25">
      <c r="B58" s="6">
        <v>49</v>
      </c>
      <c r="C58" s="6" t="s">
        <v>50</v>
      </c>
      <c r="D58" s="7">
        <v>0.254</v>
      </c>
      <c r="E58" s="7">
        <v>0.49230000000000002</v>
      </c>
      <c r="F58" s="12">
        <f>IF($M$6=1,IF($M$13=1,'PENG ROBINSON COEFFS + ERRS'!E52,IF($M$13=2,'PENG ROBINSON COEFFS + ERRS'!K52,IF($M$13=3,'PENG ROBINSON COEFFS + ERRS'!Q52,IF($M$13=4,'PENG ROBINSON COEFFS + ERRS'!W52,"")))), IF($M$6 = 2, IF($M$13=1,'PATEL-TEJA COEFFS + ERRS'!E52,IF($M$13=2,'PATEL-TEJA COEFFS + ERRS'!K52,IF($M$13=3,'PATEL-TEJA COEFFS + ERRS'!Q52,IF($M$13=4,'PATEL-TEJA COEFFS + ERRS'!W52,"")))), IF($M$6 = 3, IF($M$13=1,'TWU-COON-CUNNINGH COEFFS + ERRS'!E52,IF($M$13=2,'TWU-COON-CUNNINGH COEFFS + ERRS'!K52,IF($M$13=3,'TWU-COON-CUNNINGH COEFFS + ERRS'!Q52,IF($M$13=4,'TWU-COON-CUNNINGH COEFFS + ERRS'!W52,"")))), IF($M$6 = 4, IF($M$13=1,'ALMAJOSE-DALIDA COEFFS + ERRS'!E52,IF($M$13=2,'ALMAJOSE-DALIDA COEFFS + ERRS'!K52,IF($M$13=3,'ALMAJOSE-DALIDA COEFFS + ERRS'!Q52,IF($M$13=4,'ALMAJOSE-DALIDA COEFFS + ERRS'!W52,""))))))))</f>
        <v>0.428022686058873</v>
      </c>
      <c r="G58" s="12">
        <f>IF($M$6=1,IF($M$13=1,'PENG ROBINSON COEFFS + ERRS'!F52,IF($M$13=2,'PENG ROBINSON COEFFS + ERRS'!L52,IF($M$13=3,'PENG ROBINSON COEFFS + ERRS'!R52,IF($M$13=4,'PENG ROBINSON COEFFS + ERRS'!X52,"")))), IF($M$6 = 2, IF($M$13=1,'PATEL-TEJA COEFFS + ERRS'!F52,IF($M$13=2,'PATEL-TEJA COEFFS + ERRS'!L52,IF($M$13=3,'PATEL-TEJA COEFFS + ERRS'!R52,IF($M$13=4,'PATEL-TEJA COEFFS + ERRS'!X52,"")))), IF($M$6 = 3, IF($M$13=1,'TWU-COON-CUNNINGH COEFFS + ERRS'!F52,IF($M$13=2,'TWU-COON-CUNNINGH COEFFS + ERRS'!L52,IF($M$13=3,'TWU-COON-CUNNINGH COEFFS + ERRS'!R52,IF($M$13=4,'TWU-COON-CUNNINGH COEFFS + ERRS'!X52,"")))), IF($M$6 = 4, IF($M$13=1,'ALMAJOSE-DALIDA COEFFS + ERRS'!F52,IF($M$13=2,'ALMAJOSE-DALIDA COEFFS + ERRS'!L52,IF($M$13=3,'ALMAJOSE-DALIDA COEFFS + ERRS'!R52,IF($M$13=4,'ALMAJOSE-DALIDA COEFFS + ERRS'!X52,""))))))))</f>
        <v>1.7059208356825299</v>
      </c>
      <c r="H58" s="12">
        <f>IF($M$6=1,IF($M$13=1,'PENG ROBINSON COEFFS + ERRS'!G52,IF($M$13=2,'PENG ROBINSON COEFFS + ERRS'!M52,IF($M$13=3,'PENG ROBINSON COEFFS + ERRS'!S52,IF($M$13=4,'PENG ROBINSON COEFFS + ERRS'!Y52,"")))), IF($M$6 = 2, IF($M$13=1,'PATEL-TEJA COEFFS + ERRS'!G52,IF($M$13=2,'PATEL-TEJA COEFFS + ERRS'!M52,IF($M$13=3,'PATEL-TEJA COEFFS + ERRS'!S52,IF($M$13=4,'PATEL-TEJA COEFFS + ERRS'!Y52,"")))), IF($M$6 = 3, IF($M$13=1,'TWU-COON-CUNNINGH COEFFS + ERRS'!G52,IF($M$13=2,'TWU-COON-CUNNINGH COEFFS + ERRS'!M52,IF($M$13=3,'TWU-COON-CUNNINGH COEFFS + ERRS'!S52,IF($M$13=4,'TWU-COON-CUNNINGH COEFFS + ERRS'!Y52,"")))), IF($M$6 = 4, IF($M$13=1,'ALMAJOSE-DALIDA COEFFS + ERRS'!G52,IF($M$13=2,'ALMAJOSE-DALIDA COEFFS + ERRS'!M52,IF($M$13=3,'ALMAJOSE-DALIDA COEFFS + ERRS'!S52,IF($M$13=4,'ALMAJOSE-DALIDA COEFFS + ERRS'!Y52,""))))))))</f>
        <v>-0.39193028194207002</v>
      </c>
      <c r="I58" s="10">
        <f>IF($M$6=1,IF($M$13=1,'PENG ROBINSON COEFFS + ERRS'!H52,IF($M$13=2,'PENG ROBINSON COEFFS + ERRS'!N52,IF($M$13=3,'PENG ROBINSON COEFFS + ERRS'!T52,IF($M$13=4,'PENG ROBINSON COEFFS + ERRS'!Z52,"")))), IF($M$6 = 2, IF($M$13=1,'PATEL-TEJA COEFFS + ERRS'!H52,IF($M$13=2,'PATEL-TEJA COEFFS + ERRS'!N52,IF($M$13=3,'PATEL-TEJA COEFFS + ERRS'!T52,IF($M$13=4,'PATEL-TEJA COEFFS + ERRS'!Z52,"")))), IF($M$6 = 3, IF($M$13=1,'TWU-COON-CUNNINGH COEFFS + ERRS'!H52,IF($M$13=2,'TWU-COON-CUNNINGH COEFFS + ERRS'!N52,IF($M$13=3,'TWU-COON-CUNNINGH COEFFS + ERRS'!T52,IF($M$13=4,'TWU-COON-CUNNINGH COEFFS + ERRS'!Z52,"")))), IF($M$6 = 4, IF($M$13=1,'ALMAJOSE-DALIDA COEFFS + ERRS'!H52,IF($M$13=2,'ALMAJOSE-DALIDA COEFFS + ERRS'!N52,IF($M$13=3,'ALMAJOSE-DALIDA COEFFS + ERRS'!T52,IF($M$13=4,'ALMAJOSE-DALIDA COEFFS + ERRS'!Z52,""))))))))</f>
        <v>0.35033824130072899</v>
      </c>
      <c r="J58" s="10">
        <f>IF($M$6=1,IF($M$13=1,'PENG ROBINSON COEFFS + ERRS'!I52,IF($M$13=2,'PENG ROBINSON COEFFS + ERRS'!O52,IF($M$13=3,'PENG ROBINSON COEFFS + ERRS'!U52,IF($M$13=4,'PENG ROBINSON COEFFS + ERRS'!AA52,"")))), IF($M$6 = 2, IF($M$13=1,'PATEL-TEJA COEFFS + ERRS'!I52,IF($M$13=2,'PATEL-TEJA COEFFS + ERRS'!O52,IF($M$13=3,'PATEL-TEJA COEFFS + ERRS'!U52,IF($M$13=4,'PATEL-TEJA COEFFS + ERRS'!AA52,"")))), IF($M$6 = 3, IF($M$13=1,'TWU-COON-CUNNINGH COEFFS + ERRS'!I52,IF($M$13=2,'TWU-COON-CUNNINGH COEFFS + ERRS'!O52,IF($M$13=3,'TWU-COON-CUNNINGH COEFFS + ERRS'!U52,IF($M$13=4,'TWU-COON-CUNNINGH COEFFS + ERRS'!AA52,"")))), IF($M$6 = 4, IF($M$13=1,'ALMAJOSE-DALIDA COEFFS + ERRS'!I52,IF($M$13=2,'ALMAJOSE-DALIDA COEFFS + ERRS'!O52,IF($M$13=3,'ALMAJOSE-DALIDA COEFFS + ERRS'!U52,IF($M$13=4,'ALMAJOSE-DALIDA COEFFS + ERRS'!AA52,""))))))))</f>
        <v>4.6393756481609696</v>
      </c>
      <c r="K58" s="10">
        <f>IF($M$6=1,IF($M$13=1,'PENG ROBINSON COEFFS + ERRS'!J52,IF($M$13=2,'PENG ROBINSON COEFFS + ERRS'!P52,IF($M$13=3,'PENG ROBINSON COEFFS + ERRS'!V52,IF($M$13=4,'PENG ROBINSON COEFFS + ERRS'!AB52,"")))), IF($M$6 = 2, IF($M$13=1,'PATEL-TEJA COEFFS + ERRS'!J52,IF($M$13=2,'PATEL-TEJA COEFFS + ERRS'!P52,IF($M$13=3,'PATEL-TEJA COEFFS + ERRS'!V52,IF($M$13=4,'PATEL-TEJA COEFFS + ERRS'!AB52,"")))), IF($M$6 = 3, IF($M$13=1,'TWU-COON-CUNNINGH COEFFS + ERRS'!J52,IF($M$13=2,'TWU-COON-CUNNINGH COEFFS + ERRS'!P52,IF($M$13=3,'TWU-COON-CUNNINGH COEFFS + ERRS'!V52,IF($M$13=4,'TWU-COON-CUNNINGH COEFFS + ERRS'!AB52,"")))), IF($M$6 = 4, IF($M$13=1,'ALMAJOSE-DALIDA COEFFS + ERRS'!J52,IF($M$13=2,'ALMAJOSE-DALIDA COEFFS + ERRS'!P52,IF($M$13=3,'ALMAJOSE-DALIDA COEFFS + ERRS'!V52,IF($M$13=4,'ALMAJOSE-DALIDA COEFFS + ERRS'!AB52,""))))))))</f>
        <v>1.3942314069069901</v>
      </c>
      <c r="L58" s="19"/>
    </row>
    <row r="59" spans="2:12" ht="16.5" customHeight="1" x14ac:dyDescent="0.25">
      <c r="B59" s="6">
        <v>50</v>
      </c>
      <c r="C59" s="6" t="s">
        <v>51</v>
      </c>
      <c r="D59" s="7">
        <v>0.252</v>
      </c>
      <c r="E59" s="7">
        <v>0.53029999999999999</v>
      </c>
      <c r="F59" s="12">
        <f>IF($M$6=1,IF($M$13=1,'PENG ROBINSON COEFFS + ERRS'!E53,IF($M$13=2,'PENG ROBINSON COEFFS + ERRS'!K53,IF($M$13=3,'PENG ROBINSON COEFFS + ERRS'!Q53,IF($M$13=4,'PENG ROBINSON COEFFS + ERRS'!W53,"")))), IF($M$6 = 2, IF($M$13=1,'PATEL-TEJA COEFFS + ERRS'!E53,IF($M$13=2,'PATEL-TEJA COEFFS + ERRS'!K53,IF($M$13=3,'PATEL-TEJA COEFFS + ERRS'!Q53,IF($M$13=4,'PATEL-TEJA COEFFS + ERRS'!W53,"")))), IF($M$6 = 3, IF($M$13=1,'TWU-COON-CUNNINGH COEFFS + ERRS'!E53,IF($M$13=2,'TWU-COON-CUNNINGH COEFFS + ERRS'!K53,IF($M$13=3,'TWU-COON-CUNNINGH COEFFS + ERRS'!Q53,IF($M$13=4,'TWU-COON-CUNNINGH COEFFS + ERRS'!W53,"")))), IF($M$6 = 4, IF($M$13=1,'ALMAJOSE-DALIDA COEFFS + ERRS'!E53,IF($M$13=2,'ALMAJOSE-DALIDA COEFFS + ERRS'!K53,IF($M$13=3,'ALMAJOSE-DALIDA COEFFS + ERRS'!Q53,IF($M$13=4,'ALMAJOSE-DALIDA COEFFS + ERRS'!W53,""))))))))</f>
        <v>0.382679588262263</v>
      </c>
      <c r="G59" s="12">
        <f>IF($M$6=1,IF($M$13=1,'PENG ROBINSON COEFFS + ERRS'!F53,IF($M$13=2,'PENG ROBINSON COEFFS + ERRS'!L53,IF($M$13=3,'PENG ROBINSON COEFFS + ERRS'!R53,IF($M$13=4,'PENG ROBINSON COEFFS + ERRS'!X53,"")))), IF($M$6 = 2, IF($M$13=1,'PATEL-TEJA COEFFS + ERRS'!F53,IF($M$13=2,'PATEL-TEJA COEFFS + ERRS'!L53,IF($M$13=3,'PATEL-TEJA COEFFS + ERRS'!R53,IF($M$13=4,'PATEL-TEJA COEFFS + ERRS'!X53,"")))), IF($M$6 = 3, IF($M$13=1,'TWU-COON-CUNNINGH COEFFS + ERRS'!F53,IF($M$13=2,'TWU-COON-CUNNINGH COEFFS + ERRS'!L53,IF($M$13=3,'TWU-COON-CUNNINGH COEFFS + ERRS'!R53,IF($M$13=4,'TWU-COON-CUNNINGH COEFFS + ERRS'!X53,"")))), IF($M$6 = 4, IF($M$13=1,'ALMAJOSE-DALIDA COEFFS + ERRS'!F53,IF($M$13=2,'ALMAJOSE-DALIDA COEFFS + ERRS'!L53,IF($M$13=3,'ALMAJOSE-DALIDA COEFFS + ERRS'!R53,IF($M$13=4,'ALMAJOSE-DALIDA COEFFS + ERRS'!X53,""))))))))</f>
        <v>1.84813392216022</v>
      </c>
      <c r="H59" s="12">
        <f>IF($M$6=1,IF($M$13=1,'PENG ROBINSON COEFFS + ERRS'!G53,IF($M$13=2,'PENG ROBINSON COEFFS + ERRS'!M53,IF($M$13=3,'PENG ROBINSON COEFFS + ERRS'!S53,IF($M$13=4,'PENG ROBINSON COEFFS + ERRS'!Y53,"")))), IF($M$6 = 2, IF($M$13=1,'PATEL-TEJA COEFFS + ERRS'!G53,IF($M$13=2,'PATEL-TEJA COEFFS + ERRS'!M53,IF($M$13=3,'PATEL-TEJA COEFFS + ERRS'!S53,IF($M$13=4,'PATEL-TEJA COEFFS + ERRS'!Y53,"")))), IF($M$6 = 3, IF($M$13=1,'TWU-COON-CUNNINGH COEFFS + ERRS'!G53,IF($M$13=2,'TWU-COON-CUNNINGH COEFFS + ERRS'!M53,IF($M$13=3,'TWU-COON-CUNNINGH COEFFS + ERRS'!S53,IF($M$13=4,'TWU-COON-CUNNINGH COEFFS + ERRS'!Y53,"")))), IF($M$6 = 4, IF($M$13=1,'ALMAJOSE-DALIDA COEFFS + ERRS'!G53,IF($M$13=2,'ALMAJOSE-DALIDA COEFFS + ERRS'!M53,IF($M$13=3,'ALMAJOSE-DALIDA COEFFS + ERRS'!S53,IF($M$13=4,'ALMAJOSE-DALIDA COEFFS + ERRS'!Y53,""))))))))</f>
        <v>-0.45531009689945801</v>
      </c>
      <c r="I59" s="10">
        <f>IF($M$6=1,IF($M$13=1,'PENG ROBINSON COEFFS + ERRS'!H53,IF($M$13=2,'PENG ROBINSON COEFFS + ERRS'!N53,IF($M$13=3,'PENG ROBINSON COEFFS + ERRS'!T53,IF($M$13=4,'PENG ROBINSON COEFFS + ERRS'!Z53,"")))), IF($M$6 = 2, IF($M$13=1,'PATEL-TEJA COEFFS + ERRS'!H53,IF($M$13=2,'PATEL-TEJA COEFFS + ERRS'!N53,IF($M$13=3,'PATEL-TEJA COEFFS + ERRS'!T53,IF($M$13=4,'PATEL-TEJA COEFFS + ERRS'!Z53,"")))), IF($M$6 = 3, IF($M$13=1,'TWU-COON-CUNNINGH COEFFS + ERRS'!H53,IF($M$13=2,'TWU-COON-CUNNINGH COEFFS + ERRS'!N53,IF($M$13=3,'TWU-COON-CUNNINGH COEFFS + ERRS'!T53,IF($M$13=4,'TWU-COON-CUNNINGH COEFFS + ERRS'!Z53,"")))), IF($M$6 = 4, IF($M$13=1,'ALMAJOSE-DALIDA COEFFS + ERRS'!H53,IF($M$13=2,'ALMAJOSE-DALIDA COEFFS + ERRS'!N53,IF($M$13=3,'ALMAJOSE-DALIDA COEFFS + ERRS'!T53,IF($M$13=4,'ALMAJOSE-DALIDA COEFFS + ERRS'!Z53,""))))))))</f>
        <v>0.40463054423675798</v>
      </c>
      <c r="J59" s="10">
        <f>IF($M$6=1,IF($M$13=1,'PENG ROBINSON COEFFS + ERRS'!I53,IF($M$13=2,'PENG ROBINSON COEFFS + ERRS'!O53,IF($M$13=3,'PENG ROBINSON COEFFS + ERRS'!U53,IF($M$13=4,'PENG ROBINSON COEFFS + ERRS'!AA53,"")))), IF($M$6 = 2, IF($M$13=1,'PATEL-TEJA COEFFS + ERRS'!I53,IF($M$13=2,'PATEL-TEJA COEFFS + ERRS'!O53,IF($M$13=3,'PATEL-TEJA COEFFS + ERRS'!U53,IF($M$13=4,'PATEL-TEJA COEFFS + ERRS'!AA53,"")))), IF($M$6 = 3, IF($M$13=1,'TWU-COON-CUNNINGH COEFFS + ERRS'!I53,IF($M$13=2,'TWU-COON-CUNNINGH COEFFS + ERRS'!O53,IF($M$13=3,'TWU-COON-CUNNINGH COEFFS + ERRS'!U53,IF($M$13=4,'TWU-COON-CUNNINGH COEFFS + ERRS'!AA53,"")))), IF($M$6 = 4, IF($M$13=1,'ALMAJOSE-DALIDA COEFFS + ERRS'!I53,IF($M$13=2,'ALMAJOSE-DALIDA COEFFS + ERRS'!O53,IF($M$13=3,'ALMAJOSE-DALIDA COEFFS + ERRS'!U53,IF($M$13=4,'ALMAJOSE-DALIDA COEFFS + ERRS'!AA53,""))))))))</f>
        <v>3.2978429269357199</v>
      </c>
      <c r="K59" s="10">
        <f>IF($M$6=1,IF($M$13=1,'PENG ROBINSON COEFFS + ERRS'!J53,IF($M$13=2,'PENG ROBINSON COEFFS + ERRS'!P53,IF($M$13=3,'PENG ROBINSON COEFFS + ERRS'!V53,IF($M$13=4,'PENG ROBINSON COEFFS + ERRS'!AB53,"")))), IF($M$6 = 2, IF($M$13=1,'PATEL-TEJA COEFFS + ERRS'!J53,IF($M$13=2,'PATEL-TEJA COEFFS + ERRS'!P53,IF($M$13=3,'PATEL-TEJA COEFFS + ERRS'!V53,IF($M$13=4,'PATEL-TEJA COEFFS + ERRS'!AB53,"")))), IF($M$6 = 3, IF($M$13=1,'TWU-COON-CUNNINGH COEFFS + ERRS'!J53,IF($M$13=2,'TWU-COON-CUNNINGH COEFFS + ERRS'!P53,IF($M$13=3,'TWU-COON-CUNNINGH COEFFS + ERRS'!V53,IF($M$13=4,'TWU-COON-CUNNINGH COEFFS + ERRS'!AB53,"")))), IF($M$6 = 4, IF($M$13=1,'ALMAJOSE-DALIDA COEFFS + ERRS'!J53,IF($M$13=2,'ALMAJOSE-DALIDA COEFFS + ERRS'!P53,IF($M$13=3,'ALMAJOSE-DALIDA COEFFS + ERRS'!V53,IF($M$13=4,'ALMAJOSE-DALIDA COEFFS + ERRS'!AB53,""))))))))</f>
        <v>1.3529559388238801</v>
      </c>
      <c r="L59" s="19"/>
    </row>
    <row r="60" spans="2:12" ht="16.5" customHeight="1" x14ac:dyDescent="0.25">
      <c r="B60" s="6">
        <v>51</v>
      </c>
      <c r="C60" s="6" t="s">
        <v>52</v>
      </c>
      <c r="D60" s="7">
        <v>0.251</v>
      </c>
      <c r="E60" s="7">
        <v>0.57640000000000002</v>
      </c>
      <c r="F60" s="12">
        <f>IF($M$6=1,IF($M$13=1,'PENG ROBINSON COEFFS + ERRS'!E54,IF($M$13=2,'PENG ROBINSON COEFFS + ERRS'!K54,IF($M$13=3,'PENG ROBINSON COEFFS + ERRS'!Q54,IF($M$13=4,'PENG ROBINSON COEFFS + ERRS'!W54,"")))), IF($M$6 = 2, IF($M$13=1,'PATEL-TEJA COEFFS + ERRS'!E54,IF($M$13=2,'PATEL-TEJA COEFFS + ERRS'!K54,IF($M$13=3,'PATEL-TEJA COEFFS + ERRS'!Q54,IF($M$13=4,'PATEL-TEJA COEFFS + ERRS'!W54,"")))), IF($M$6 = 3, IF($M$13=1,'TWU-COON-CUNNINGH COEFFS + ERRS'!E54,IF($M$13=2,'TWU-COON-CUNNINGH COEFFS + ERRS'!K54,IF($M$13=3,'TWU-COON-CUNNINGH COEFFS + ERRS'!Q54,IF($M$13=4,'TWU-COON-CUNNINGH COEFFS + ERRS'!W54,"")))), IF($M$6 = 4, IF($M$13=1,'ALMAJOSE-DALIDA COEFFS + ERRS'!E54,IF($M$13=2,'ALMAJOSE-DALIDA COEFFS + ERRS'!K54,IF($M$13=3,'ALMAJOSE-DALIDA COEFFS + ERRS'!Q54,IF($M$13=4,'ALMAJOSE-DALIDA COEFFS + ERRS'!W54,""))))))))</f>
        <v>0.38546949132945502</v>
      </c>
      <c r="G60" s="12">
        <f>IF($M$6=1,IF($M$13=1,'PENG ROBINSON COEFFS + ERRS'!F54,IF($M$13=2,'PENG ROBINSON COEFFS + ERRS'!L54,IF($M$13=3,'PENG ROBINSON COEFFS + ERRS'!R54,IF($M$13=4,'PENG ROBINSON COEFFS + ERRS'!X54,"")))), IF($M$6 = 2, IF($M$13=1,'PATEL-TEJA COEFFS + ERRS'!F54,IF($M$13=2,'PATEL-TEJA COEFFS + ERRS'!L54,IF($M$13=3,'PATEL-TEJA COEFFS + ERRS'!R54,IF($M$13=4,'PATEL-TEJA COEFFS + ERRS'!X54,"")))), IF($M$6 = 3, IF($M$13=1,'TWU-COON-CUNNINGH COEFFS + ERRS'!F54,IF($M$13=2,'TWU-COON-CUNNINGH COEFFS + ERRS'!L54,IF($M$13=3,'TWU-COON-CUNNINGH COEFFS + ERRS'!R54,IF($M$13=4,'TWU-COON-CUNNINGH COEFFS + ERRS'!X54,"")))), IF($M$6 = 4, IF($M$13=1,'ALMAJOSE-DALIDA COEFFS + ERRS'!F54,IF($M$13=2,'ALMAJOSE-DALIDA COEFFS + ERRS'!L54,IF($M$13=3,'ALMAJOSE-DALIDA COEFFS + ERRS'!R54,IF($M$13=4,'ALMAJOSE-DALIDA COEFFS + ERRS'!X54,""))))))))</f>
        <v>1.94721260190867</v>
      </c>
      <c r="H60" s="12">
        <f>IF($M$6=1,IF($M$13=1,'PENG ROBINSON COEFFS + ERRS'!G54,IF($M$13=2,'PENG ROBINSON COEFFS + ERRS'!M54,IF($M$13=3,'PENG ROBINSON COEFFS + ERRS'!S54,IF($M$13=4,'PENG ROBINSON COEFFS + ERRS'!Y54,"")))), IF($M$6 = 2, IF($M$13=1,'PATEL-TEJA COEFFS + ERRS'!G54,IF($M$13=2,'PATEL-TEJA COEFFS + ERRS'!M54,IF($M$13=3,'PATEL-TEJA COEFFS + ERRS'!S54,IF($M$13=4,'PATEL-TEJA COEFFS + ERRS'!Y54,"")))), IF($M$6 = 3, IF($M$13=1,'TWU-COON-CUNNINGH COEFFS + ERRS'!G54,IF($M$13=2,'TWU-COON-CUNNINGH COEFFS + ERRS'!M54,IF($M$13=3,'TWU-COON-CUNNINGH COEFFS + ERRS'!S54,IF($M$13=4,'TWU-COON-CUNNINGH COEFFS + ERRS'!Y54,"")))), IF($M$6 = 4, IF($M$13=1,'ALMAJOSE-DALIDA COEFFS + ERRS'!G54,IF($M$13=2,'ALMAJOSE-DALIDA COEFFS + ERRS'!M54,IF($M$13=3,'ALMAJOSE-DALIDA COEFFS + ERRS'!S54,IF($M$13=4,'ALMAJOSE-DALIDA COEFFS + ERRS'!Y54,""))))))))</f>
        <v>-0.47420732270786298</v>
      </c>
      <c r="I60" s="10">
        <f>IF($M$6=1,IF($M$13=1,'PENG ROBINSON COEFFS + ERRS'!H54,IF($M$13=2,'PENG ROBINSON COEFFS + ERRS'!N54,IF($M$13=3,'PENG ROBINSON COEFFS + ERRS'!T54,IF($M$13=4,'PENG ROBINSON COEFFS + ERRS'!Z54,"")))), IF($M$6 = 2, IF($M$13=1,'PATEL-TEJA COEFFS + ERRS'!H54,IF($M$13=2,'PATEL-TEJA COEFFS + ERRS'!N54,IF($M$13=3,'PATEL-TEJA COEFFS + ERRS'!T54,IF($M$13=4,'PATEL-TEJA COEFFS + ERRS'!Z54,"")))), IF($M$6 = 3, IF($M$13=1,'TWU-COON-CUNNINGH COEFFS + ERRS'!H54,IF($M$13=2,'TWU-COON-CUNNINGH COEFFS + ERRS'!N54,IF($M$13=3,'TWU-COON-CUNNINGH COEFFS + ERRS'!T54,IF($M$13=4,'TWU-COON-CUNNINGH COEFFS + ERRS'!Z54,"")))), IF($M$6 = 4, IF($M$13=1,'ALMAJOSE-DALIDA COEFFS + ERRS'!H54,IF($M$13=2,'ALMAJOSE-DALIDA COEFFS + ERRS'!N54,IF($M$13=3,'ALMAJOSE-DALIDA COEFFS + ERRS'!T54,IF($M$13=4,'ALMAJOSE-DALIDA COEFFS + ERRS'!Z54,""))))))))</f>
        <v>0.40399196906606999</v>
      </c>
      <c r="J60" s="10">
        <f>IF($M$6=1,IF($M$13=1,'PENG ROBINSON COEFFS + ERRS'!I54,IF($M$13=2,'PENG ROBINSON COEFFS + ERRS'!O54,IF($M$13=3,'PENG ROBINSON COEFFS + ERRS'!U54,IF($M$13=4,'PENG ROBINSON COEFFS + ERRS'!AA54,"")))), IF($M$6 = 2, IF($M$13=1,'PATEL-TEJA COEFFS + ERRS'!I54,IF($M$13=2,'PATEL-TEJA COEFFS + ERRS'!O54,IF($M$13=3,'PATEL-TEJA COEFFS + ERRS'!U54,IF($M$13=4,'PATEL-TEJA COEFFS + ERRS'!AA54,"")))), IF($M$6 = 3, IF($M$13=1,'TWU-COON-CUNNINGH COEFFS + ERRS'!I54,IF($M$13=2,'TWU-COON-CUNNINGH COEFFS + ERRS'!O54,IF($M$13=3,'TWU-COON-CUNNINGH COEFFS + ERRS'!U54,IF($M$13=4,'TWU-COON-CUNNINGH COEFFS + ERRS'!AA54,"")))), IF($M$6 = 4, IF($M$13=1,'ALMAJOSE-DALIDA COEFFS + ERRS'!I54,IF($M$13=2,'ALMAJOSE-DALIDA COEFFS + ERRS'!O54,IF($M$13=3,'ALMAJOSE-DALIDA COEFFS + ERRS'!U54,IF($M$13=4,'ALMAJOSE-DALIDA COEFFS + ERRS'!AA54,""))))))))</f>
        <v>3.2642137817321899</v>
      </c>
      <c r="K60" s="10">
        <f>IF($M$6=1,IF($M$13=1,'PENG ROBINSON COEFFS + ERRS'!J54,IF($M$13=2,'PENG ROBINSON COEFFS + ERRS'!P54,IF($M$13=3,'PENG ROBINSON COEFFS + ERRS'!V54,IF($M$13=4,'PENG ROBINSON COEFFS + ERRS'!AB54,"")))), IF($M$6 = 2, IF($M$13=1,'PATEL-TEJA COEFFS + ERRS'!J54,IF($M$13=2,'PATEL-TEJA COEFFS + ERRS'!P54,IF($M$13=3,'PATEL-TEJA COEFFS + ERRS'!V54,IF($M$13=4,'PATEL-TEJA COEFFS + ERRS'!AB54,"")))), IF($M$6 = 3, IF($M$13=1,'TWU-COON-CUNNINGH COEFFS + ERRS'!J54,IF($M$13=2,'TWU-COON-CUNNINGH COEFFS + ERRS'!P54,IF($M$13=3,'TWU-COON-CUNNINGH COEFFS + ERRS'!V54,IF($M$13=4,'TWU-COON-CUNNINGH COEFFS + ERRS'!AB54,"")))), IF($M$6 = 4, IF($M$13=1,'ALMAJOSE-DALIDA COEFFS + ERRS'!J54,IF($M$13=2,'ALMAJOSE-DALIDA COEFFS + ERRS'!P54,IF($M$13=3,'ALMAJOSE-DALIDA COEFFS + ERRS'!V54,IF($M$13=4,'ALMAJOSE-DALIDA COEFFS + ERRS'!AB54,""))))))))</f>
        <v>1.2841563339236499</v>
      </c>
      <c r="L60" s="19"/>
    </row>
    <row r="61" spans="2:12" ht="16.5" customHeight="1" x14ac:dyDescent="0.25">
      <c r="B61" s="6">
        <v>52</v>
      </c>
      <c r="C61" s="6" t="s">
        <v>53</v>
      </c>
      <c r="D61" s="7">
        <v>0.247</v>
      </c>
      <c r="E61" s="7">
        <v>0.61739999999999995</v>
      </c>
      <c r="F61" s="12">
        <f>IF($M$6=1,IF($M$13=1,'PENG ROBINSON COEFFS + ERRS'!E55,IF($M$13=2,'PENG ROBINSON COEFFS + ERRS'!K55,IF($M$13=3,'PENG ROBINSON COEFFS + ERRS'!Q55,IF($M$13=4,'PENG ROBINSON COEFFS + ERRS'!W55,"")))), IF($M$6 = 2, IF($M$13=1,'PATEL-TEJA COEFFS + ERRS'!E55,IF($M$13=2,'PATEL-TEJA COEFFS + ERRS'!K55,IF($M$13=3,'PATEL-TEJA COEFFS + ERRS'!Q55,IF($M$13=4,'PATEL-TEJA COEFFS + ERRS'!W55,"")))), IF($M$6 = 3, IF($M$13=1,'TWU-COON-CUNNINGH COEFFS + ERRS'!E55,IF($M$13=2,'TWU-COON-CUNNINGH COEFFS + ERRS'!K55,IF($M$13=3,'TWU-COON-CUNNINGH COEFFS + ERRS'!Q55,IF($M$13=4,'TWU-COON-CUNNINGH COEFFS + ERRS'!W55,"")))), IF($M$6 = 4, IF($M$13=1,'ALMAJOSE-DALIDA COEFFS + ERRS'!E55,IF($M$13=2,'ALMAJOSE-DALIDA COEFFS + ERRS'!K55,IF($M$13=3,'ALMAJOSE-DALIDA COEFFS + ERRS'!Q55,IF($M$13=4,'ALMAJOSE-DALIDA COEFFS + ERRS'!W55,""))))))))</f>
        <v>0.58809236812397803</v>
      </c>
      <c r="G61" s="12">
        <f>IF($M$6=1,IF($M$13=1,'PENG ROBINSON COEFFS + ERRS'!F55,IF($M$13=2,'PENG ROBINSON COEFFS + ERRS'!L55,IF($M$13=3,'PENG ROBINSON COEFFS + ERRS'!R55,IF($M$13=4,'PENG ROBINSON COEFFS + ERRS'!X55,"")))), IF($M$6 = 2, IF($M$13=1,'PATEL-TEJA COEFFS + ERRS'!F55,IF($M$13=2,'PATEL-TEJA COEFFS + ERRS'!L55,IF($M$13=3,'PATEL-TEJA COEFFS + ERRS'!R55,IF($M$13=4,'PATEL-TEJA COEFFS + ERRS'!X55,"")))), IF($M$6 = 3, IF($M$13=1,'TWU-COON-CUNNINGH COEFFS + ERRS'!F55,IF($M$13=2,'TWU-COON-CUNNINGH COEFFS + ERRS'!L55,IF($M$13=3,'TWU-COON-CUNNINGH COEFFS + ERRS'!R55,IF($M$13=4,'TWU-COON-CUNNINGH COEFFS + ERRS'!X55,"")))), IF($M$6 = 4, IF($M$13=1,'ALMAJOSE-DALIDA COEFFS + ERRS'!F55,IF($M$13=2,'ALMAJOSE-DALIDA COEFFS + ERRS'!L55,IF($M$13=3,'ALMAJOSE-DALIDA COEFFS + ERRS'!R55,IF($M$13=4,'ALMAJOSE-DALIDA COEFFS + ERRS'!X55,""))))))))</f>
        <v>1.4624713252728401</v>
      </c>
      <c r="H61" s="12">
        <f>IF($M$6=1,IF($M$13=1,'PENG ROBINSON COEFFS + ERRS'!G55,IF($M$13=2,'PENG ROBINSON COEFFS + ERRS'!M55,IF($M$13=3,'PENG ROBINSON COEFFS + ERRS'!S55,IF($M$13=4,'PENG ROBINSON COEFFS + ERRS'!Y55,"")))), IF($M$6 = 2, IF($M$13=1,'PATEL-TEJA COEFFS + ERRS'!G55,IF($M$13=2,'PATEL-TEJA COEFFS + ERRS'!M55,IF($M$13=3,'PATEL-TEJA COEFFS + ERRS'!S55,IF($M$13=4,'PATEL-TEJA COEFFS + ERRS'!Y55,"")))), IF($M$6 = 3, IF($M$13=1,'TWU-COON-CUNNINGH COEFFS + ERRS'!G55,IF($M$13=2,'TWU-COON-CUNNINGH COEFFS + ERRS'!M55,IF($M$13=3,'TWU-COON-CUNNINGH COEFFS + ERRS'!S55,IF($M$13=4,'TWU-COON-CUNNINGH COEFFS + ERRS'!Y55,"")))), IF($M$6 = 4, IF($M$13=1,'ALMAJOSE-DALIDA COEFFS + ERRS'!G55,IF($M$13=2,'ALMAJOSE-DALIDA COEFFS + ERRS'!M55,IF($M$13=3,'ALMAJOSE-DALIDA COEFFS + ERRS'!S55,IF($M$13=4,'ALMAJOSE-DALIDA COEFFS + ERRS'!Y55,""))))))))</f>
        <v>-0.37597570887283499</v>
      </c>
      <c r="I61" s="10">
        <f>IF($M$6=1,IF($M$13=1,'PENG ROBINSON COEFFS + ERRS'!H55,IF($M$13=2,'PENG ROBINSON COEFFS + ERRS'!N55,IF($M$13=3,'PENG ROBINSON COEFFS + ERRS'!T55,IF($M$13=4,'PENG ROBINSON COEFFS + ERRS'!Z55,"")))), IF($M$6 = 2, IF($M$13=1,'PATEL-TEJA COEFFS + ERRS'!H55,IF($M$13=2,'PATEL-TEJA COEFFS + ERRS'!N55,IF($M$13=3,'PATEL-TEJA COEFFS + ERRS'!T55,IF($M$13=4,'PATEL-TEJA COEFFS + ERRS'!Z55,"")))), IF($M$6 = 3, IF($M$13=1,'TWU-COON-CUNNINGH COEFFS + ERRS'!H55,IF($M$13=2,'TWU-COON-CUNNINGH COEFFS + ERRS'!N55,IF($M$13=3,'TWU-COON-CUNNINGH COEFFS + ERRS'!T55,IF($M$13=4,'TWU-COON-CUNNINGH COEFFS + ERRS'!Z55,"")))), IF($M$6 = 4, IF($M$13=1,'ALMAJOSE-DALIDA COEFFS + ERRS'!H55,IF($M$13=2,'ALMAJOSE-DALIDA COEFFS + ERRS'!N55,IF($M$13=3,'ALMAJOSE-DALIDA COEFFS + ERRS'!T55,IF($M$13=4,'ALMAJOSE-DALIDA COEFFS + ERRS'!Z55,""))))))))</f>
        <v>0.43309428402960398</v>
      </c>
      <c r="J61" s="10">
        <f>IF($M$6=1,IF($M$13=1,'PENG ROBINSON COEFFS + ERRS'!I55,IF($M$13=2,'PENG ROBINSON COEFFS + ERRS'!O55,IF($M$13=3,'PENG ROBINSON COEFFS + ERRS'!U55,IF($M$13=4,'PENG ROBINSON COEFFS + ERRS'!AA55,"")))), IF($M$6 = 2, IF($M$13=1,'PATEL-TEJA COEFFS + ERRS'!I55,IF($M$13=2,'PATEL-TEJA COEFFS + ERRS'!O55,IF($M$13=3,'PATEL-TEJA COEFFS + ERRS'!U55,IF($M$13=4,'PATEL-TEJA COEFFS + ERRS'!AA55,"")))), IF($M$6 = 3, IF($M$13=1,'TWU-COON-CUNNINGH COEFFS + ERRS'!I55,IF($M$13=2,'TWU-COON-CUNNINGH COEFFS + ERRS'!O55,IF($M$13=3,'TWU-COON-CUNNINGH COEFFS + ERRS'!U55,IF($M$13=4,'TWU-COON-CUNNINGH COEFFS + ERRS'!AA55,"")))), IF($M$6 = 4, IF($M$13=1,'ALMAJOSE-DALIDA COEFFS + ERRS'!I55,IF($M$13=2,'ALMAJOSE-DALIDA COEFFS + ERRS'!O55,IF($M$13=3,'ALMAJOSE-DALIDA COEFFS + ERRS'!U55,IF($M$13=4,'ALMAJOSE-DALIDA COEFFS + ERRS'!AA55,""))))))))</f>
        <v>3.4722583549301298</v>
      </c>
      <c r="K61" s="10">
        <f>IF($M$6=1,IF($M$13=1,'PENG ROBINSON COEFFS + ERRS'!J55,IF($M$13=2,'PENG ROBINSON COEFFS + ERRS'!P55,IF($M$13=3,'PENG ROBINSON COEFFS + ERRS'!V55,IF($M$13=4,'PENG ROBINSON COEFFS + ERRS'!AB55,"")))), IF($M$6 = 2, IF($M$13=1,'PATEL-TEJA COEFFS + ERRS'!J55,IF($M$13=2,'PATEL-TEJA COEFFS + ERRS'!P55,IF($M$13=3,'PATEL-TEJA COEFFS + ERRS'!V55,IF($M$13=4,'PATEL-TEJA COEFFS + ERRS'!AB55,"")))), IF($M$6 = 3, IF($M$13=1,'TWU-COON-CUNNINGH COEFFS + ERRS'!J55,IF($M$13=2,'TWU-COON-CUNNINGH COEFFS + ERRS'!P55,IF($M$13=3,'TWU-COON-CUNNINGH COEFFS + ERRS'!V55,IF($M$13=4,'TWU-COON-CUNNINGH COEFFS + ERRS'!AB55,"")))), IF($M$6 = 4, IF($M$13=1,'ALMAJOSE-DALIDA COEFFS + ERRS'!J55,IF($M$13=2,'ALMAJOSE-DALIDA COEFFS + ERRS'!P55,IF($M$13=3,'ALMAJOSE-DALIDA COEFFS + ERRS'!V55,IF($M$13=4,'ALMAJOSE-DALIDA COEFFS + ERRS'!AB55,""))))))))</f>
        <v>1.0764535367622801</v>
      </c>
      <c r="L61" s="19"/>
    </row>
    <row r="62" spans="2:12" ht="16.5" customHeight="1" x14ac:dyDescent="0.25">
      <c r="B62" s="6">
        <v>53</v>
      </c>
      <c r="C62" s="6" t="s">
        <v>54</v>
      </c>
      <c r="D62" s="7">
        <v>0.24399999999999999</v>
      </c>
      <c r="E62" s="7">
        <v>0.64300000000000002</v>
      </c>
      <c r="F62" s="12">
        <f>IF($M$6=1,IF($M$13=1,'PENG ROBINSON COEFFS + ERRS'!E56,IF($M$13=2,'PENG ROBINSON COEFFS + ERRS'!K56,IF($M$13=3,'PENG ROBINSON COEFFS + ERRS'!Q56,IF($M$13=4,'PENG ROBINSON COEFFS + ERRS'!W56,"")))), IF($M$6 = 2, IF($M$13=1,'PATEL-TEJA COEFFS + ERRS'!E56,IF($M$13=2,'PATEL-TEJA COEFFS + ERRS'!K56,IF($M$13=3,'PATEL-TEJA COEFFS + ERRS'!Q56,IF($M$13=4,'PATEL-TEJA COEFFS + ERRS'!W56,"")))), IF($M$6 = 3, IF($M$13=1,'TWU-COON-CUNNINGH COEFFS + ERRS'!E56,IF($M$13=2,'TWU-COON-CUNNINGH COEFFS + ERRS'!K56,IF($M$13=3,'TWU-COON-CUNNINGH COEFFS + ERRS'!Q56,IF($M$13=4,'TWU-COON-CUNNINGH COEFFS + ERRS'!W56,"")))), IF($M$6 = 4, IF($M$13=1,'ALMAJOSE-DALIDA COEFFS + ERRS'!E56,IF($M$13=2,'ALMAJOSE-DALIDA COEFFS + ERRS'!K56,IF($M$13=3,'ALMAJOSE-DALIDA COEFFS + ERRS'!Q56,IF($M$13=4,'ALMAJOSE-DALIDA COEFFS + ERRS'!W56,""))))))))</f>
        <v>0.85329436740874698</v>
      </c>
      <c r="G62" s="12">
        <f>IF($M$6=1,IF($M$13=1,'PENG ROBINSON COEFFS + ERRS'!F56,IF($M$13=2,'PENG ROBINSON COEFFS + ERRS'!L56,IF($M$13=3,'PENG ROBINSON COEFFS + ERRS'!R56,IF($M$13=4,'PENG ROBINSON COEFFS + ERRS'!X56,"")))), IF($M$6 = 2, IF($M$13=1,'PATEL-TEJA COEFFS + ERRS'!F56,IF($M$13=2,'PATEL-TEJA COEFFS + ERRS'!L56,IF($M$13=3,'PATEL-TEJA COEFFS + ERRS'!R56,IF($M$13=4,'PATEL-TEJA COEFFS + ERRS'!X56,"")))), IF($M$6 = 3, IF($M$13=1,'TWU-COON-CUNNINGH COEFFS + ERRS'!F56,IF($M$13=2,'TWU-COON-CUNNINGH COEFFS + ERRS'!L56,IF($M$13=3,'TWU-COON-CUNNINGH COEFFS + ERRS'!R56,IF($M$13=4,'TWU-COON-CUNNINGH COEFFS + ERRS'!X56,"")))), IF($M$6 = 4, IF($M$13=1,'ALMAJOSE-DALIDA COEFFS + ERRS'!F56,IF($M$13=2,'ALMAJOSE-DALIDA COEFFS + ERRS'!L56,IF($M$13=3,'ALMAJOSE-DALIDA COEFFS + ERRS'!R56,IF($M$13=4,'ALMAJOSE-DALIDA COEFFS + ERRS'!X56,""))))))))</f>
        <v>1.13471190100186</v>
      </c>
      <c r="H62" s="12">
        <f>IF($M$6=1,IF($M$13=1,'PENG ROBINSON COEFFS + ERRS'!G56,IF($M$13=2,'PENG ROBINSON COEFFS + ERRS'!M56,IF($M$13=3,'PENG ROBINSON COEFFS + ERRS'!S56,IF($M$13=4,'PENG ROBINSON COEFFS + ERRS'!Y56,"")))), IF($M$6 = 2, IF($M$13=1,'PATEL-TEJA COEFFS + ERRS'!G56,IF($M$13=2,'PATEL-TEJA COEFFS + ERRS'!M56,IF($M$13=3,'PATEL-TEJA COEFFS + ERRS'!S56,IF($M$13=4,'PATEL-TEJA COEFFS + ERRS'!Y56,"")))), IF($M$6 = 3, IF($M$13=1,'TWU-COON-CUNNINGH COEFFS + ERRS'!G56,IF($M$13=2,'TWU-COON-CUNNINGH COEFFS + ERRS'!M56,IF($M$13=3,'TWU-COON-CUNNINGH COEFFS + ERRS'!S56,IF($M$13=4,'TWU-COON-CUNNINGH COEFFS + ERRS'!Y56,"")))), IF($M$6 = 4, IF($M$13=1,'ALMAJOSE-DALIDA COEFFS + ERRS'!G56,IF($M$13=2,'ALMAJOSE-DALIDA COEFFS + ERRS'!M56,IF($M$13=3,'ALMAJOSE-DALIDA COEFFS + ERRS'!S56,IF($M$13=4,'ALMAJOSE-DALIDA COEFFS + ERRS'!Y56,""))))))))</f>
        <v>-0.26542812955607797</v>
      </c>
      <c r="I62" s="10">
        <f>IF($M$6=1,IF($M$13=1,'PENG ROBINSON COEFFS + ERRS'!H56,IF($M$13=2,'PENG ROBINSON COEFFS + ERRS'!N56,IF($M$13=3,'PENG ROBINSON COEFFS + ERRS'!T56,IF($M$13=4,'PENG ROBINSON COEFFS + ERRS'!Z56,"")))), IF($M$6 = 2, IF($M$13=1,'PATEL-TEJA COEFFS + ERRS'!H56,IF($M$13=2,'PATEL-TEJA COEFFS + ERRS'!N56,IF($M$13=3,'PATEL-TEJA COEFFS + ERRS'!T56,IF($M$13=4,'PATEL-TEJA COEFFS + ERRS'!Z56,"")))), IF($M$6 = 3, IF($M$13=1,'TWU-COON-CUNNINGH COEFFS + ERRS'!H56,IF($M$13=2,'TWU-COON-CUNNINGH COEFFS + ERRS'!N56,IF($M$13=3,'TWU-COON-CUNNINGH COEFFS + ERRS'!T56,IF($M$13=4,'TWU-COON-CUNNINGH COEFFS + ERRS'!Z56,"")))), IF($M$6 = 4, IF($M$13=1,'ALMAJOSE-DALIDA COEFFS + ERRS'!H56,IF($M$13=2,'ALMAJOSE-DALIDA COEFFS + ERRS'!N56,IF($M$13=3,'ALMAJOSE-DALIDA COEFFS + ERRS'!T56,IF($M$13=4,'ALMAJOSE-DALIDA COEFFS + ERRS'!Z56,""))))))))</f>
        <v>0.52214923251064704</v>
      </c>
      <c r="J62" s="10">
        <f>IF($M$6=1,IF($M$13=1,'PENG ROBINSON COEFFS + ERRS'!I56,IF($M$13=2,'PENG ROBINSON COEFFS + ERRS'!O56,IF($M$13=3,'PENG ROBINSON COEFFS + ERRS'!U56,IF($M$13=4,'PENG ROBINSON COEFFS + ERRS'!AA56,"")))), IF($M$6 = 2, IF($M$13=1,'PATEL-TEJA COEFFS + ERRS'!I56,IF($M$13=2,'PATEL-TEJA COEFFS + ERRS'!O56,IF($M$13=3,'PATEL-TEJA COEFFS + ERRS'!U56,IF($M$13=4,'PATEL-TEJA COEFFS + ERRS'!AA56,"")))), IF($M$6 = 3, IF($M$13=1,'TWU-COON-CUNNINGH COEFFS + ERRS'!I56,IF($M$13=2,'TWU-COON-CUNNINGH COEFFS + ERRS'!O56,IF($M$13=3,'TWU-COON-CUNNINGH COEFFS + ERRS'!U56,IF($M$13=4,'TWU-COON-CUNNINGH COEFFS + ERRS'!AA56,"")))), IF($M$6 = 4, IF($M$13=1,'ALMAJOSE-DALIDA COEFFS + ERRS'!I56,IF($M$13=2,'ALMAJOSE-DALIDA COEFFS + ERRS'!O56,IF($M$13=3,'ALMAJOSE-DALIDA COEFFS + ERRS'!U56,IF($M$13=4,'ALMAJOSE-DALIDA COEFFS + ERRS'!AA56,""))))))))</f>
        <v>3.5393683319556999</v>
      </c>
      <c r="K62" s="10">
        <f>IF($M$6=1,IF($M$13=1,'PENG ROBINSON COEFFS + ERRS'!J56,IF($M$13=2,'PENG ROBINSON COEFFS + ERRS'!P56,IF($M$13=3,'PENG ROBINSON COEFFS + ERRS'!V56,IF($M$13=4,'PENG ROBINSON COEFFS + ERRS'!AB56,"")))), IF($M$6 = 2, IF($M$13=1,'PATEL-TEJA COEFFS + ERRS'!J56,IF($M$13=2,'PATEL-TEJA COEFFS + ERRS'!P56,IF($M$13=3,'PATEL-TEJA COEFFS + ERRS'!V56,IF($M$13=4,'PATEL-TEJA COEFFS + ERRS'!AB56,"")))), IF($M$6 = 3, IF($M$13=1,'TWU-COON-CUNNINGH COEFFS + ERRS'!J56,IF($M$13=2,'TWU-COON-CUNNINGH COEFFS + ERRS'!P56,IF($M$13=3,'TWU-COON-CUNNINGH COEFFS + ERRS'!V56,IF($M$13=4,'TWU-COON-CUNNINGH COEFFS + ERRS'!AB56,"")))), IF($M$6 = 4, IF($M$13=1,'ALMAJOSE-DALIDA COEFFS + ERRS'!J56,IF($M$13=2,'ALMAJOSE-DALIDA COEFFS + ERRS'!P56,IF($M$13=3,'ALMAJOSE-DALIDA COEFFS + ERRS'!V56,IF($M$13=4,'ALMAJOSE-DALIDA COEFFS + ERRS'!AB56,""))))))))</f>
        <v>1.1165229950668201</v>
      </c>
      <c r="L62" s="19"/>
    </row>
    <row r="63" spans="2:12" ht="16.5" customHeight="1" x14ac:dyDescent="0.25">
      <c r="B63" s="6">
        <v>54</v>
      </c>
      <c r="C63" s="6" t="s">
        <v>55</v>
      </c>
      <c r="D63" s="7">
        <v>0.24399999999999999</v>
      </c>
      <c r="E63" s="7">
        <v>0.68630000000000002</v>
      </c>
      <c r="F63" s="12">
        <f>IF($M$6=1,IF($M$13=1,'PENG ROBINSON COEFFS + ERRS'!E57,IF($M$13=2,'PENG ROBINSON COEFFS + ERRS'!K57,IF($M$13=3,'PENG ROBINSON COEFFS + ERRS'!Q57,IF($M$13=4,'PENG ROBINSON COEFFS + ERRS'!W57,"")))), IF($M$6 = 2, IF($M$13=1,'PATEL-TEJA COEFFS + ERRS'!E57,IF($M$13=2,'PATEL-TEJA COEFFS + ERRS'!K57,IF($M$13=3,'PATEL-TEJA COEFFS + ERRS'!Q57,IF($M$13=4,'PATEL-TEJA COEFFS + ERRS'!W57,"")))), IF($M$6 = 3, IF($M$13=1,'TWU-COON-CUNNINGH COEFFS + ERRS'!E57,IF($M$13=2,'TWU-COON-CUNNINGH COEFFS + ERRS'!K57,IF($M$13=3,'TWU-COON-CUNNINGH COEFFS + ERRS'!Q57,IF($M$13=4,'TWU-COON-CUNNINGH COEFFS + ERRS'!W57,"")))), IF($M$6 = 4, IF($M$13=1,'ALMAJOSE-DALIDA COEFFS + ERRS'!E57,IF($M$13=2,'ALMAJOSE-DALIDA COEFFS + ERRS'!K57,IF($M$13=3,'ALMAJOSE-DALIDA COEFFS + ERRS'!Q57,IF($M$13=4,'ALMAJOSE-DALIDA COEFFS + ERRS'!W57,""))))))))</f>
        <v>1.06127368049419</v>
      </c>
      <c r="G63" s="12">
        <f>IF($M$6=1,IF($M$13=1,'PENG ROBINSON COEFFS + ERRS'!F57,IF($M$13=2,'PENG ROBINSON COEFFS + ERRS'!L57,IF($M$13=3,'PENG ROBINSON COEFFS + ERRS'!R57,IF($M$13=4,'PENG ROBINSON COEFFS + ERRS'!X57,"")))), IF($M$6 = 2, IF($M$13=1,'PATEL-TEJA COEFFS + ERRS'!F57,IF($M$13=2,'PATEL-TEJA COEFFS + ERRS'!L57,IF($M$13=3,'PATEL-TEJA COEFFS + ERRS'!R57,IF($M$13=4,'PATEL-TEJA COEFFS + ERRS'!X57,"")))), IF($M$6 = 3, IF($M$13=1,'TWU-COON-CUNNINGH COEFFS + ERRS'!F57,IF($M$13=2,'TWU-COON-CUNNINGH COEFFS + ERRS'!L57,IF($M$13=3,'TWU-COON-CUNNINGH COEFFS + ERRS'!R57,IF($M$13=4,'TWU-COON-CUNNINGH COEFFS + ERRS'!X57,"")))), IF($M$6 = 4, IF($M$13=1,'ALMAJOSE-DALIDA COEFFS + ERRS'!F57,IF($M$13=2,'ALMAJOSE-DALIDA COEFFS + ERRS'!L57,IF($M$13=3,'ALMAJOSE-DALIDA COEFFS + ERRS'!R57,IF($M$13=4,'ALMAJOSE-DALIDA COEFFS + ERRS'!X57,""))))))))</f>
        <v>1.0381113985639301</v>
      </c>
      <c r="H63" s="12">
        <f>IF($M$6=1,IF($M$13=1,'PENG ROBINSON COEFFS + ERRS'!G57,IF($M$13=2,'PENG ROBINSON COEFFS + ERRS'!M57,IF($M$13=3,'PENG ROBINSON COEFFS + ERRS'!S57,IF($M$13=4,'PENG ROBINSON COEFFS + ERRS'!Y57,"")))), IF($M$6 = 2, IF($M$13=1,'PATEL-TEJA COEFFS + ERRS'!G57,IF($M$13=2,'PATEL-TEJA COEFFS + ERRS'!M57,IF($M$13=3,'PATEL-TEJA COEFFS + ERRS'!S57,IF($M$13=4,'PATEL-TEJA COEFFS + ERRS'!Y57,"")))), IF($M$6 = 3, IF($M$13=1,'TWU-COON-CUNNINGH COEFFS + ERRS'!G57,IF($M$13=2,'TWU-COON-CUNNINGH COEFFS + ERRS'!M57,IF($M$13=3,'TWU-COON-CUNNINGH COEFFS + ERRS'!S57,IF($M$13=4,'TWU-COON-CUNNINGH COEFFS + ERRS'!Y57,"")))), IF($M$6 = 4, IF($M$13=1,'ALMAJOSE-DALIDA COEFFS + ERRS'!G57,IF($M$13=2,'ALMAJOSE-DALIDA COEFFS + ERRS'!M57,IF($M$13=3,'ALMAJOSE-DALIDA COEFFS + ERRS'!S57,IF($M$13=4,'ALMAJOSE-DALIDA COEFFS + ERRS'!Y57,""))))))))</f>
        <v>-0.17638260680279599</v>
      </c>
      <c r="I63" s="10">
        <f>IF($M$6=1,IF($M$13=1,'PENG ROBINSON COEFFS + ERRS'!H57,IF($M$13=2,'PENG ROBINSON COEFFS + ERRS'!N57,IF($M$13=3,'PENG ROBINSON COEFFS + ERRS'!T57,IF($M$13=4,'PENG ROBINSON COEFFS + ERRS'!Z57,"")))), IF($M$6 = 2, IF($M$13=1,'PATEL-TEJA COEFFS + ERRS'!H57,IF($M$13=2,'PATEL-TEJA COEFFS + ERRS'!N57,IF($M$13=3,'PATEL-TEJA COEFFS + ERRS'!T57,IF($M$13=4,'PATEL-TEJA COEFFS + ERRS'!Z57,"")))), IF($M$6 = 3, IF($M$13=1,'TWU-COON-CUNNINGH COEFFS + ERRS'!H57,IF($M$13=2,'TWU-COON-CUNNINGH COEFFS + ERRS'!N57,IF($M$13=3,'TWU-COON-CUNNINGH COEFFS + ERRS'!T57,IF($M$13=4,'TWU-COON-CUNNINGH COEFFS + ERRS'!Z57,"")))), IF($M$6 = 4, IF($M$13=1,'ALMAJOSE-DALIDA COEFFS + ERRS'!H57,IF($M$13=2,'ALMAJOSE-DALIDA COEFFS + ERRS'!N57,IF($M$13=3,'ALMAJOSE-DALIDA COEFFS + ERRS'!T57,IF($M$13=4,'ALMAJOSE-DALIDA COEFFS + ERRS'!Z57,""))))))))</f>
        <v>0.77841600709224901</v>
      </c>
      <c r="J63" s="10">
        <f>IF($M$6=1,IF($M$13=1,'PENG ROBINSON COEFFS + ERRS'!I57,IF($M$13=2,'PENG ROBINSON COEFFS + ERRS'!O57,IF($M$13=3,'PENG ROBINSON COEFFS + ERRS'!U57,IF($M$13=4,'PENG ROBINSON COEFFS + ERRS'!AA57,"")))), IF($M$6 = 2, IF($M$13=1,'PATEL-TEJA COEFFS + ERRS'!I57,IF($M$13=2,'PATEL-TEJA COEFFS + ERRS'!O57,IF($M$13=3,'PATEL-TEJA COEFFS + ERRS'!U57,IF($M$13=4,'PATEL-TEJA COEFFS + ERRS'!AA57,"")))), IF($M$6 = 3, IF($M$13=1,'TWU-COON-CUNNINGH COEFFS + ERRS'!I57,IF($M$13=2,'TWU-COON-CUNNINGH COEFFS + ERRS'!O57,IF($M$13=3,'TWU-COON-CUNNINGH COEFFS + ERRS'!U57,IF($M$13=4,'TWU-COON-CUNNINGH COEFFS + ERRS'!AA57,"")))), IF($M$6 = 4, IF($M$13=1,'ALMAJOSE-DALIDA COEFFS + ERRS'!I57,IF($M$13=2,'ALMAJOSE-DALIDA COEFFS + ERRS'!O57,IF($M$13=3,'ALMAJOSE-DALIDA COEFFS + ERRS'!U57,IF($M$13=4,'ALMAJOSE-DALIDA COEFFS + ERRS'!AA57,""))))))))</f>
        <v>4.7935447990112401</v>
      </c>
      <c r="K63" s="10">
        <f>IF($M$6=1,IF($M$13=1,'PENG ROBINSON COEFFS + ERRS'!J57,IF($M$13=2,'PENG ROBINSON COEFFS + ERRS'!P57,IF($M$13=3,'PENG ROBINSON COEFFS + ERRS'!V57,IF($M$13=4,'PENG ROBINSON COEFFS + ERRS'!AB57,"")))), IF($M$6 = 2, IF($M$13=1,'PATEL-TEJA COEFFS + ERRS'!J57,IF($M$13=2,'PATEL-TEJA COEFFS + ERRS'!P57,IF($M$13=3,'PATEL-TEJA COEFFS + ERRS'!V57,IF($M$13=4,'PATEL-TEJA COEFFS + ERRS'!AB57,"")))), IF($M$6 = 3, IF($M$13=1,'TWU-COON-CUNNINGH COEFFS + ERRS'!J57,IF($M$13=2,'TWU-COON-CUNNINGH COEFFS + ERRS'!P57,IF($M$13=3,'TWU-COON-CUNNINGH COEFFS + ERRS'!V57,IF($M$13=4,'TWU-COON-CUNNINGH COEFFS + ERRS'!AB57,"")))), IF($M$6 = 4, IF($M$13=1,'ALMAJOSE-DALIDA COEFFS + ERRS'!J57,IF($M$13=2,'ALMAJOSE-DALIDA COEFFS + ERRS'!P57,IF($M$13=3,'ALMAJOSE-DALIDA COEFFS + ERRS'!V57,IF($M$13=4,'ALMAJOSE-DALIDA COEFFS + ERRS'!AB57,""))))))))</f>
        <v>1.6909137360740101</v>
      </c>
      <c r="L63" s="19"/>
    </row>
    <row r="64" spans="2:12" ht="16.5" customHeight="1" x14ac:dyDescent="0.25">
      <c r="B64" s="6">
        <v>55</v>
      </c>
      <c r="C64" s="6" t="s">
        <v>56</v>
      </c>
      <c r="D64" s="7">
        <v>0.24299999999999999</v>
      </c>
      <c r="E64" s="7">
        <v>0.71740000000000004</v>
      </c>
      <c r="F64" s="12">
        <f>IF($M$6=1,IF($M$13=1,'PENG ROBINSON COEFFS + ERRS'!E58,IF($M$13=2,'PENG ROBINSON COEFFS + ERRS'!K58,IF($M$13=3,'PENG ROBINSON COEFFS + ERRS'!Q58,IF($M$13=4,'PENG ROBINSON COEFFS + ERRS'!W58,"")))), IF($M$6 = 2, IF($M$13=1,'PATEL-TEJA COEFFS + ERRS'!E58,IF($M$13=2,'PATEL-TEJA COEFFS + ERRS'!K58,IF($M$13=3,'PATEL-TEJA COEFFS + ERRS'!Q58,IF($M$13=4,'PATEL-TEJA COEFFS + ERRS'!W58,"")))), IF($M$6 = 3, IF($M$13=1,'TWU-COON-CUNNINGH COEFFS + ERRS'!E58,IF($M$13=2,'TWU-COON-CUNNINGH COEFFS + ERRS'!K58,IF($M$13=3,'TWU-COON-CUNNINGH COEFFS + ERRS'!Q58,IF($M$13=4,'TWU-COON-CUNNINGH COEFFS + ERRS'!W58,"")))), IF($M$6 = 4, IF($M$13=1,'ALMAJOSE-DALIDA COEFFS + ERRS'!E58,IF($M$13=2,'ALMAJOSE-DALIDA COEFFS + ERRS'!K58,IF($M$13=3,'ALMAJOSE-DALIDA COEFFS + ERRS'!Q58,IF($M$13=4,'ALMAJOSE-DALIDA COEFFS + ERRS'!W58,""))))))))</f>
        <v>0.98234727564292701</v>
      </c>
      <c r="G64" s="12">
        <f>IF($M$6=1,IF($M$13=1,'PENG ROBINSON COEFFS + ERRS'!F58,IF($M$13=2,'PENG ROBINSON COEFFS + ERRS'!L58,IF($M$13=3,'PENG ROBINSON COEFFS + ERRS'!R58,IF($M$13=4,'PENG ROBINSON COEFFS + ERRS'!X58,"")))), IF($M$6 = 2, IF($M$13=1,'PATEL-TEJA COEFFS + ERRS'!F58,IF($M$13=2,'PATEL-TEJA COEFFS + ERRS'!L58,IF($M$13=3,'PATEL-TEJA COEFFS + ERRS'!R58,IF($M$13=4,'PATEL-TEJA COEFFS + ERRS'!X58,"")))), IF($M$6 = 3, IF($M$13=1,'TWU-COON-CUNNINGH COEFFS + ERRS'!F58,IF($M$13=2,'TWU-COON-CUNNINGH COEFFS + ERRS'!L58,IF($M$13=3,'TWU-COON-CUNNINGH COEFFS + ERRS'!R58,IF($M$13=4,'TWU-COON-CUNNINGH COEFFS + ERRS'!X58,"")))), IF($M$6 = 4, IF($M$13=1,'ALMAJOSE-DALIDA COEFFS + ERRS'!F58,IF($M$13=2,'ALMAJOSE-DALIDA COEFFS + ERRS'!L58,IF($M$13=3,'ALMAJOSE-DALIDA COEFFS + ERRS'!R58,IF($M$13=4,'ALMAJOSE-DALIDA COEFFS + ERRS'!X58,""))))))))</f>
        <v>1.08573809242998</v>
      </c>
      <c r="H64" s="12">
        <f>IF($M$6=1,IF($M$13=1,'PENG ROBINSON COEFFS + ERRS'!G58,IF($M$13=2,'PENG ROBINSON COEFFS + ERRS'!M58,IF($M$13=3,'PENG ROBINSON COEFFS + ERRS'!S58,IF($M$13=4,'PENG ROBINSON COEFFS + ERRS'!Y58,"")))), IF($M$6 = 2, IF($M$13=1,'PATEL-TEJA COEFFS + ERRS'!G58,IF($M$13=2,'PATEL-TEJA COEFFS + ERRS'!M58,IF($M$13=3,'PATEL-TEJA COEFFS + ERRS'!S58,IF($M$13=4,'PATEL-TEJA COEFFS + ERRS'!Y58,"")))), IF($M$6 = 3, IF($M$13=1,'TWU-COON-CUNNINGH COEFFS + ERRS'!G58,IF($M$13=2,'TWU-COON-CUNNINGH COEFFS + ERRS'!M58,IF($M$13=3,'TWU-COON-CUNNINGH COEFFS + ERRS'!S58,IF($M$13=4,'TWU-COON-CUNNINGH COEFFS + ERRS'!Y58,"")))), IF($M$6 = 4, IF($M$13=1,'ALMAJOSE-DALIDA COEFFS + ERRS'!G58,IF($M$13=2,'ALMAJOSE-DALIDA COEFFS + ERRS'!M58,IF($M$13=3,'ALMAJOSE-DALIDA COEFFS + ERRS'!S58,IF($M$13=4,'ALMAJOSE-DALIDA COEFFS + ERRS'!Y58,""))))))))</f>
        <v>-0.23879332552556401</v>
      </c>
      <c r="I64" s="10">
        <f>IF($M$6=1,IF($M$13=1,'PENG ROBINSON COEFFS + ERRS'!H58,IF($M$13=2,'PENG ROBINSON COEFFS + ERRS'!N58,IF($M$13=3,'PENG ROBINSON COEFFS + ERRS'!T58,IF($M$13=4,'PENG ROBINSON COEFFS + ERRS'!Z58,"")))), IF($M$6 = 2, IF($M$13=1,'PATEL-TEJA COEFFS + ERRS'!H58,IF($M$13=2,'PATEL-TEJA COEFFS + ERRS'!N58,IF($M$13=3,'PATEL-TEJA COEFFS + ERRS'!T58,IF($M$13=4,'PATEL-TEJA COEFFS + ERRS'!Z58,"")))), IF($M$6 = 3, IF($M$13=1,'TWU-COON-CUNNINGH COEFFS + ERRS'!H58,IF($M$13=2,'TWU-COON-CUNNINGH COEFFS + ERRS'!N58,IF($M$13=3,'TWU-COON-CUNNINGH COEFFS + ERRS'!T58,IF($M$13=4,'TWU-COON-CUNNINGH COEFFS + ERRS'!Z58,"")))), IF($M$6 = 4, IF($M$13=1,'ALMAJOSE-DALIDA COEFFS + ERRS'!H58,IF($M$13=2,'ALMAJOSE-DALIDA COEFFS + ERRS'!N58,IF($M$13=3,'ALMAJOSE-DALIDA COEFFS + ERRS'!T58,IF($M$13=4,'ALMAJOSE-DALIDA COEFFS + ERRS'!Z58,""))))))))</f>
        <v>0.83574867705137701</v>
      </c>
      <c r="J64" s="10">
        <f>IF($M$6=1,IF($M$13=1,'PENG ROBINSON COEFFS + ERRS'!I58,IF($M$13=2,'PENG ROBINSON COEFFS + ERRS'!O58,IF($M$13=3,'PENG ROBINSON COEFFS + ERRS'!U58,IF($M$13=4,'PENG ROBINSON COEFFS + ERRS'!AA58,"")))), IF($M$6 = 2, IF($M$13=1,'PATEL-TEJA COEFFS + ERRS'!I58,IF($M$13=2,'PATEL-TEJA COEFFS + ERRS'!O58,IF($M$13=3,'PATEL-TEJA COEFFS + ERRS'!U58,IF($M$13=4,'PATEL-TEJA COEFFS + ERRS'!AA58,"")))), IF($M$6 = 3, IF($M$13=1,'TWU-COON-CUNNINGH COEFFS + ERRS'!I58,IF($M$13=2,'TWU-COON-CUNNINGH COEFFS + ERRS'!O58,IF($M$13=3,'TWU-COON-CUNNINGH COEFFS + ERRS'!U58,IF($M$13=4,'TWU-COON-CUNNINGH COEFFS + ERRS'!AA58,"")))), IF($M$6 = 4, IF($M$13=1,'ALMAJOSE-DALIDA COEFFS + ERRS'!I58,IF($M$13=2,'ALMAJOSE-DALIDA COEFFS + ERRS'!O58,IF($M$13=3,'ALMAJOSE-DALIDA COEFFS + ERRS'!U58,IF($M$13=4,'ALMAJOSE-DALIDA COEFFS + ERRS'!AA58,""))))))))</f>
        <v>3.2530900289923301</v>
      </c>
      <c r="K64" s="10">
        <f>IF($M$6=1,IF($M$13=1,'PENG ROBINSON COEFFS + ERRS'!J58,IF($M$13=2,'PENG ROBINSON COEFFS + ERRS'!P58,IF($M$13=3,'PENG ROBINSON COEFFS + ERRS'!V58,IF($M$13=4,'PENG ROBINSON COEFFS + ERRS'!AB58,"")))), IF($M$6 = 2, IF($M$13=1,'PATEL-TEJA COEFFS + ERRS'!J58,IF($M$13=2,'PATEL-TEJA COEFFS + ERRS'!P58,IF($M$13=3,'PATEL-TEJA COEFFS + ERRS'!V58,IF($M$13=4,'PATEL-TEJA COEFFS + ERRS'!AB58,"")))), IF($M$6 = 3, IF($M$13=1,'TWU-COON-CUNNINGH COEFFS + ERRS'!J58,IF($M$13=2,'TWU-COON-CUNNINGH COEFFS + ERRS'!P58,IF($M$13=3,'TWU-COON-CUNNINGH COEFFS + ERRS'!V58,IF($M$13=4,'TWU-COON-CUNNINGH COEFFS + ERRS'!AB58,"")))), IF($M$6 = 4, IF($M$13=1,'ALMAJOSE-DALIDA COEFFS + ERRS'!J58,IF($M$13=2,'ALMAJOSE-DALIDA COEFFS + ERRS'!P58,IF($M$13=3,'ALMAJOSE-DALIDA COEFFS + ERRS'!V58,IF($M$13=4,'ALMAJOSE-DALIDA COEFFS + ERRS'!AB58,""))))))))</f>
        <v>1.3794000032428599</v>
      </c>
      <c r="L64" s="19"/>
    </row>
    <row r="65" spans="2:12" ht="16.5" customHeight="1" x14ac:dyDescent="0.25">
      <c r="B65" s="6">
        <v>56</v>
      </c>
      <c r="C65" s="6" t="s">
        <v>57</v>
      </c>
      <c r="D65" s="7">
        <v>0.24399999999999999</v>
      </c>
      <c r="E65" s="7">
        <v>0.76970000000000005</v>
      </c>
      <c r="F65" s="12">
        <f>IF($M$6=1,IF($M$13=1,'PENG ROBINSON COEFFS + ERRS'!E59,IF($M$13=2,'PENG ROBINSON COEFFS + ERRS'!K59,IF($M$13=3,'PENG ROBINSON COEFFS + ERRS'!Q59,IF($M$13=4,'PENG ROBINSON COEFFS + ERRS'!W59,"")))), IF($M$6 = 2, IF($M$13=1,'PATEL-TEJA COEFFS + ERRS'!E59,IF($M$13=2,'PATEL-TEJA COEFFS + ERRS'!K59,IF($M$13=3,'PATEL-TEJA COEFFS + ERRS'!Q59,IF($M$13=4,'PATEL-TEJA COEFFS + ERRS'!W59,"")))), IF($M$6 = 3, IF($M$13=1,'TWU-COON-CUNNINGH COEFFS + ERRS'!E59,IF($M$13=2,'TWU-COON-CUNNINGH COEFFS + ERRS'!K59,IF($M$13=3,'TWU-COON-CUNNINGH COEFFS + ERRS'!Q59,IF($M$13=4,'TWU-COON-CUNNINGH COEFFS + ERRS'!W59,"")))), IF($M$6 = 4, IF($M$13=1,'ALMAJOSE-DALIDA COEFFS + ERRS'!E59,IF($M$13=2,'ALMAJOSE-DALIDA COEFFS + ERRS'!K59,IF($M$13=3,'ALMAJOSE-DALIDA COEFFS + ERRS'!Q59,IF($M$13=4,'ALMAJOSE-DALIDA COEFFS + ERRS'!W59,""))))))))</f>
        <v>0.74911338710860398</v>
      </c>
      <c r="G65" s="12">
        <f>IF($M$6=1,IF($M$13=1,'PENG ROBINSON COEFFS + ERRS'!F59,IF($M$13=2,'PENG ROBINSON COEFFS + ERRS'!L59,IF($M$13=3,'PENG ROBINSON COEFFS + ERRS'!R59,IF($M$13=4,'PENG ROBINSON COEFFS + ERRS'!X59,"")))), IF($M$6 = 2, IF($M$13=1,'PATEL-TEJA COEFFS + ERRS'!F59,IF($M$13=2,'PATEL-TEJA COEFFS + ERRS'!L59,IF($M$13=3,'PATEL-TEJA COEFFS + ERRS'!R59,IF($M$13=4,'PATEL-TEJA COEFFS + ERRS'!X59,"")))), IF($M$6 = 3, IF($M$13=1,'TWU-COON-CUNNINGH COEFFS + ERRS'!F59,IF($M$13=2,'TWU-COON-CUNNINGH COEFFS + ERRS'!L59,IF($M$13=3,'TWU-COON-CUNNINGH COEFFS + ERRS'!R59,IF($M$13=4,'TWU-COON-CUNNINGH COEFFS + ERRS'!X59,"")))), IF($M$6 = 4, IF($M$13=1,'ALMAJOSE-DALIDA COEFFS + ERRS'!F59,IF($M$13=2,'ALMAJOSE-DALIDA COEFFS + ERRS'!L59,IF($M$13=3,'ALMAJOSE-DALIDA COEFFS + ERRS'!R59,IF($M$13=4,'ALMAJOSE-DALIDA COEFFS + ERRS'!X59,""))))))))</f>
        <v>1.3995275246775301</v>
      </c>
      <c r="H65" s="12">
        <f>IF($M$6=1,IF($M$13=1,'PENG ROBINSON COEFFS + ERRS'!G59,IF($M$13=2,'PENG ROBINSON COEFFS + ERRS'!M59,IF($M$13=3,'PENG ROBINSON COEFFS + ERRS'!S59,IF($M$13=4,'PENG ROBINSON COEFFS + ERRS'!Y59,"")))), IF($M$6 = 2, IF($M$13=1,'PATEL-TEJA COEFFS + ERRS'!G59,IF($M$13=2,'PATEL-TEJA COEFFS + ERRS'!M59,IF($M$13=3,'PATEL-TEJA COEFFS + ERRS'!S59,IF($M$13=4,'PATEL-TEJA COEFFS + ERRS'!Y59,"")))), IF($M$6 = 3, IF($M$13=1,'TWU-COON-CUNNINGH COEFFS + ERRS'!G59,IF($M$13=2,'TWU-COON-CUNNINGH COEFFS + ERRS'!M59,IF($M$13=3,'TWU-COON-CUNNINGH COEFFS + ERRS'!S59,IF($M$13=4,'TWU-COON-CUNNINGH COEFFS + ERRS'!Y59,"")))), IF($M$6 = 4, IF($M$13=1,'ALMAJOSE-DALIDA COEFFS + ERRS'!G59,IF($M$13=2,'ALMAJOSE-DALIDA COEFFS + ERRS'!M59,IF($M$13=3,'ALMAJOSE-DALIDA COEFFS + ERRS'!S59,IF($M$13=4,'ALMAJOSE-DALIDA COEFFS + ERRS'!Y59,""))))))))</f>
        <v>-0.35021833020388698</v>
      </c>
      <c r="I65" s="10">
        <f>IF($M$6=1,IF($M$13=1,'PENG ROBINSON COEFFS + ERRS'!H59,IF($M$13=2,'PENG ROBINSON COEFFS + ERRS'!N59,IF($M$13=3,'PENG ROBINSON COEFFS + ERRS'!T59,IF($M$13=4,'PENG ROBINSON COEFFS + ERRS'!Z59,"")))), IF($M$6 = 2, IF($M$13=1,'PATEL-TEJA COEFFS + ERRS'!H59,IF($M$13=2,'PATEL-TEJA COEFFS + ERRS'!N59,IF($M$13=3,'PATEL-TEJA COEFFS + ERRS'!T59,IF($M$13=4,'PATEL-TEJA COEFFS + ERRS'!Z59,"")))), IF($M$6 = 3, IF($M$13=1,'TWU-COON-CUNNINGH COEFFS + ERRS'!H59,IF($M$13=2,'TWU-COON-CUNNINGH COEFFS + ERRS'!N59,IF($M$13=3,'TWU-COON-CUNNINGH COEFFS + ERRS'!T59,IF($M$13=4,'TWU-COON-CUNNINGH COEFFS + ERRS'!Z59,"")))), IF($M$6 = 4, IF($M$13=1,'ALMAJOSE-DALIDA COEFFS + ERRS'!H59,IF($M$13=2,'ALMAJOSE-DALIDA COEFFS + ERRS'!N59,IF($M$13=3,'ALMAJOSE-DALIDA COEFFS + ERRS'!T59,IF($M$13=4,'ALMAJOSE-DALIDA COEFFS + ERRS'!Z59,""))))))))</f>
        <v>0.54832567875239702</v>
      </c>
      <c r="J65" s="10">
        <f>IF($M$6=1,IF($M$13=1,'PENG ROBINSON COEFFS + ERRS'!I59,IF($M$13=2,'PENG ROBINSON COEFFS + ERRS'!O59,IF($M$13=3,'PENG ROBINSON COEFFS + ERRS'!U59,IF($M$13=4,'PENG ROBINSON COEFFS + ERRS'!AA59,"")))), IF($M$6 = 2, IF($M$13=1,'PATEL-TEJA COEFFS + ERRS'!I59,IF($M$13=2,'PATEL-TEJA COEFFS + ERRS'!O59,IF($M$13=3,'PATEL-TEJA COEFFS + ERRS'!U59,IF($M$13=4,'PATEL-TEJA COEFFS + ERRS'!AA59,"")))), IF($M$6 = 3, IF($M$13=1,'TWU-COON-CUNNINGH COEFFS + ERRS'!I59,IF($M$13=2,'TWU-COON-CUNNINGH COEFFS + ERRS'!O59,IF($M$13=3,'TWU-COON-CUNNINGH COEFFS + ERRS'!U59,IF($M$13=4,'TWU-COON-CUNNINGH COEFFS + ERRS'!AA59,"")))), IF($M$6 = 4, IF($M$13=1,'ALMAJOSE-DALIDA COEFFS + ERRS'!I59,IF($M$13=2,'ALMAJOSE-DALIDA COEFFS + ERRS'!O59,IF($M$13=3,'ALMAJOSE-DALIDA COEFFS + ERRS'!U59,IF($M$13=4,'ALMAJOSE-DALIDA COEFFS + ERRS'!AA59,""))))))))</f>
        <v>3.26586412930682</v>
      </c>
      <c r="K65" s="10">
        <f>IF($M$6=1,IF($M$13=1,'PENG ROBINSON COEFFS + ERRS'!J59,IF($M$13=2,'PENG ROBINSON COEFFS + ERRS'!P59,IF($M$13=3,'PENG ROBINSON COEFFS + ERRS'!V59,IF($M$13=4,'PENG ROBINSON COEFFS + ERRS'!AB59,"")))), IF($M$6 = 2, IF($M$13=1,'PATEL-TEJA COEFFS + ERRS'!J59,IF($M$13=2,'PATEL-TEJA COEFFS + ERRS'!P59,IF($M$13=3,'PATEL-TEJA COEFFS + ERRS'!V59,IF($M$13=4,'PATEL-TEJA COEFFS + ERRS'!AB59,"")))), IF($M$6 = 3, IF($M$13=1,'TWU-COON-CUNNINGH COEFFS + ERRS'!J59,IF($M$13=2,'TWU-COON-CUNNINGH COEFFS + ERRS'!P59,IF($M$13=3,'TWU-COON-CUNNINGH COEFFS + ERRS'!V59,IF($M$13=4,'TWU-COON-CUNNINGH COEFFS + ERRS'!AB59,"")))), IF($M$6 = 4, IF($M$13=1,'ALMAJOSE-DALIDA COEFFS + ERRS'!J59,IF($M$13=2,'ALMAJOSE-DALIDA COEFFS + ERRS'!P59,IF($M$13=3,'ALMAJOSE-DALIDA COEFFS + ERRS'!V59,IF($M$13=4,'ALMAJOSE-DALIDA COEFFS + ERRS'!AB59,""))))))))</f>
        <v>1.1414276201176401</v>
      </c>
      <c r="L65" s="19"/>
    </row>
    <row r="66" spans="2:12" ht="16.5" customHeight="1" x14ac:dyDescent="0.25">
      <c r="B66" s="6">
        <v>57</v>
      </c>
      <c r="C66" s="6" t="s">
        <v>58</v>
      </c>
      <c r="D66" s="7">
        <v>0.24299999999999999</v>
      </c>
      <c r="E66" s="7">
        <v>0.81140000000000001</v>
      </c>
      <c r="F66" s="12">
        <f>IF($M$6=1,IF($M$13=1,'PENG ROBINSON COEFFS + ERRS'!E60,IF($M$13=2,'PENG ROBINSON COEFFS + ERRS'!K60,IF($M$13=3,'PENG ROBINSON COEFFS + ERRS'!Q60,IF($M$13=4,'PENG ROBINSON COEFFS + ERRS'!W60,"")))), IF($M$6 = 2, IF($M$13=1,'PATEL-TEJA COEFFS + ERRS'!E60,IF($M$13=2,'PATEL-TEJA COEFFS + ERRS'!K60,IF($M$13=3,'PATEL-TEJA COEFFS + ERRS'!Q60,IF($M$13=4,'PATEL-TEJA COEFFS + ERRS'!W60,"")))), IF($M$6 = 3, IF($M$13=1,'TWU-COON-CUNNINGH COEFFS + ERRS'!E60,IF($M$13=2,'TWU-COON-CUNNINGH COEFFS + ERRS'!K60,IF($M$13=3,'TWU-COON-CUNNINGH COEFFS + ERRS'!Q60,IF($M$13=4,'TWU-COON-CUNNINGH COEFFS + ERRS'!W60,"")))), IF($M$6 = 4, IF($M$13=1,'ALMAJOSE-DALIDA COEFFS + ERRS'!E60,IF($M$13=2,'ALMAJOSE-DALIDA COEFFS + ERRS'!K60,IF($M$13=3,'ALMAJOSE-DALIDA COEFFS + ERRS'!Q60,IF($M$13=4,'ALMAJOSE-DALIDA COEFFS + ERRS'!W60,""))))))))</f>
        <v>0.77374277556776805</v>
      </c>
      <c r="G66" s="12">
        <f>IF($M$6=1,IF($M$13=1,'PENG ROBINSON COEFFS + ERRS'!F60,IF($M$13=2,'PENG ROBINSON COEFFS + ERRS'!L60,IF($M$13=3,'PENG ROBINSON COEFFS + ERRS'!R60,IF($M$13=4,'PENG ROBINSON COEFFS + ERRS'!X60,"")))), IF($M$6 = 2, IF($M$13=1,'PATEL-TEJA COEFFS + ERRS'!F60,IF($M$13=2,'PATEL-TEJA COEFFS + ERRS'!L60,IF($M$13=3,'PATEL-TEJA COEFFS + ERRS'!R60,IF($M$13=4,'PATEL-TEJA COEFFS + ERRS'!X60,"")))), IF($M$6 = 3, IF($M$13=1,'TWU-COON-CUNNINGH COEFFS + ERRS'!F60,IF($M$13=2,'TWU-COON-CUNNINGH COEFFS + ERRS'!L60,IF($M$13=3,'TWU-COON-CUNNINGH COEFFS + ERRS'!R60,IF($M$13=4,'TWU-COON-CUNNINGH COEFFS + ERRS'!X60,"")))), IF($M$6 = 4, IF($M$13=1,'ALMAJOSE-DALIDA COEFFS + ERRS'!F60,IF($M$13=2,'ALMAJOSE-DALIDA COEFFS + ERRS'!L60,IF($M$13=3,'ALMAJOSE-DALIDA COEFFS + ERRS'!R60,IF($M$13=4,'ALMAJOSE-DALIDA COEFFS + ERRS'!X60,""))))))))</f>
        <v>1.41291724606131</v>
      </c>
      <c r="H66" s="12">
        <f>IF($M$6=1,IF($M$13=1,'PENG ROBINSON COEFFS + ERRS'!G60,IF($M$13=2,'PENG ROBINSON COEFFS + ERRS'!M60,IF($M$13=3,'PENG ROBINSON COEFFS + ERRS'!S60,IF($M$13=4,'PENG ROBINSON COEFFS + ERRS'!Y60,"")))), IF($M$6 = 2, IF($M$13=1,'PATEL-TEJA COEFFS + ERRS'!G60,IF($M$13=2,'PATEL-TEJA COEFFS + ERRS'!M60,IF($M$13=3,'PATEL-TEJA COEFFS + ERRS'!S60,IF($M$13=4,'PATEL-TEJA COEFFS + ERRS'!Y60,"")))), IF($M$6 = 3, IF($M$13=1,'TWU-COON-CUNNINGH COEFFS + ERRS'!G60,IF($M$13=2,'TWU-COON-CUNNINGH COEFFS + ERRS'!M60,IF($M$13=3,'TWU-COON-CUNNINGH COEFFS + ERRS'!S60,IF($M$13=4,'TWU-COON-CUNNINGH COEFFS + ERRS'!Y60,"")))), IF($M$6 = 4, IF($M$13=1,'ALMAJOSE-DALIDA COEFFS + ERRS'!G60,IF($M$13=2,'ALMAJOSE-DALIDA COEFFS + ERRS'!M60,IF($M$13=3,'ALMAJOSE-DALIDA COEFFS + ERRS'!S60,IF($M$13=4,'ALMAJOSE-DALIDA COEFFS + ERRS'!Y60,""))))))))</f>
        <v>-0.34923303795443</v>
      </c>
      <c r="I66" s="10">
        <f>IF($M$6=1,IF($M$13=1,'PENG ROBINSON COEFFS + ERRS'!H60,IF($M$13=2,'PENG ROBINSON COEFFS + ERRS'!N60,IF($M$13=3,'PENG ROBINSON COEFFS + ERRS'!T60,IF($M$13=4,'PENG ROBINSON COEFFS + ERRS'!Z60,"")))), IF($M$6 = 2, IF($M$13=1,'PATEL-TEJA COEFFS + ERRS'!H60,IF($M$13=2,'PATEL-TEJA COEFFS + ERRS'!N60,IF($M$13=3,'PATEL-TEJA COEFFS + ERRS'!T60,IF($M$13=4,'PATEL-TEJA COEFFS + ERRS'!Z60,"")))), IF($M$6 = 3, IF($M$13=1,'TWU-COON-CUNNINGH COEFFS + ERRS'!H60,IF($M$13=2,'TWU-COON-CUNNINGH COEFFS + ERRS'!N60,IF($M$13=3,'TWU-COON-CUNNINGH COEFFS + ERRS'!T60,IF($M$13=4,'TWU-COON-CUNNINGH COEFFS + ERRS'!Z60,"")))), IF($M$6 = 4, IF($M$13=1,'ALMAJOSE-DALIDA COEFFS + ERRS'!H60,IF($M$13=2,'ALMAJOSE-DALIDA COEFFS + ERRS'!N60,IF($M$13=3,'ALMAJOSE-DALIDA COEFFS + ERRS'!T60,IF($M$13=4,'ALMAJOSE-DALIDA COEFFS + ERRS'!Z60,""))))))))</f>
        <v>0.59983556630830703</v>
      </c>
      <c r="J66" s="10">
        <f>IF($M$6=1,IF($M$13=1,'PENG ROBINSON COEFFS + ERRS'!I60,IF($M$13=2,'PENG ROBINSON COEFFS + ERRS'!O60,IF($M$13=3,'PENG ROBINSON COEFFS + ERRS'!U60,IF($M$13=4,'PENG ROBINSON COEFFS + ERRS'!AA60,"")))), IF($M$6 = 2, IF($M$13=1,'PATEL-TEJA COEFFS + ERRS'!I60,IF($M$13=2,'PATEL-TEJA COEFFS + ERRS'!O60,IF($M$13=3,'PATEL-TEJA COEFFS + ERRS'!U60,IF($M$13=4,'PATEL-TEJA COEFFS + ERRS'!AA60,"")))), IF($M$6 = 3, IF($M$13=1,'TWU-COON-CUNNINGH COEFFS + ERRS'!I60,IF($M$13=2,'TWU-COON-CUNNINGH COEFFS + ERRS'!O60,IF($M$13=3,'TWU-COON-CUNNINGH COEFFS + ERRS'!U60,IF($M$13=4,'TWU-COON-CUNNINGH COEFFS + ERRS'!AA60,"")))), IF($M$6 = 4, IF($M$13=1,'ALMAJOSE-DALIDA COEFFS + ERRS'!I60,IF($M$13=2,'ALMAJOSE-DALIDA COEFFS + ERRS'!O60,IF($M$13=3,'ALMAJOSE-DALIDA COEFFS + ERRS'!U60,IF($M$13=4,'ALMAJOSE-DALIDA COEFFS + ERRS'!AA60,""))))))))</f>
        <v>5.0521109429964097</v>
      </c>
      <c r="K66" s="10">
        <f>IF($M$6=1,IF($M$13=1,'PENG ROBINSON COEFFS + ERRS'!J60,IF($M$13=2,'PENG ROBINSON COEFFS + ERRS'!P60,IF($M$13=3,'PENG ROBINSON COEFFS + ERRS'!V60,IF($M$13=4,'PENG ROBINSON COEFFS + ERRS'!AB60,"")))), IF($M$6 = 2, IF($M$13=1,'PATEL-TEJA COEFFS + ERRS'!J60,IF($M$13=2,'PATEL-TEJA COEFFS + ERRS'!P60,IF($M$13=3,'PATEL-TEJA COEFFS + ERRS'!V60,IF($M$13=4,'PATEL-TEJA COEFFS + ERRS'!AB60,"")))), IF($M$6 = 3, IF($M$13=1,'TWU-COON-CUNNINGH COEFFS + ERRS'!J60,IF($M$13=2,'TWU-COON-CUNNINGH COEFFS + ERRS'!P60,IF($M$13=3,'TWU-COON-CUNNINGH COEFFS + ERRS'!V60,IF($M$13=4,'TWU-COON-CUNNINGH COEFFS + ERRS'!AB60,"")))), IF($M$6 = 4, IF($M$13=1,'ALMAJOSE-DALIDA COEFFS + ERRS'!J60,IF($M$13=2,'ALMAJOSE-DALIDA COEFFS + ERRS'!P60,IF($M$13=3,'ALMAJOSE-DALIDA COEFFS + ERRS'!V60,IF($M$13=4,'ALMAJOSE-DALIDA COEFFS + ERRS'!AB60,""))))))))</f>
        <v>1.32767540706432</v>
      </c>
      <c r="L66" s="19"/>
    </row>
    <row r="67" spans="2:12" ht="16.5" customHeight="1" x14ac:dyDescent="0.25">
      <c r="B67" s="6">
        <v>58</v>
      </c>
      <c r="C67" s="6" t="s">
        <v>59</v>
      </c>
      <c r="D67" s="7">
        <v>0.24199999999999999</v>
      </c>
      <c r="E67" s="7">
        <v>0.85219999999999996</v>
      </c>
      <c r="F67" s="12">
        <f>IF($M$6=1,IF($M$13=1,'PENG ROBINSON COEFFS + ERRS'!E61,IF($M$13=2,'PENG ROBINSON COEFFS + ERRS'!K61,IF($M$13=3,'PENG ROBINSON COEFFS + ERRS'!Q61,IF($M$13=4,'PENG ROBINSON COEFFS + ERRS'!W61,"")))), IF($M$6 = 2, IF($M$13=1,'PATEL-TEJA COEFFS + ERRS'!E61,IF($M$13=2,'PATEL-TEJA COEFFS + ERRS'!K61,IF($M$13=3,'PATEL-TEJA COEFFS + ERRS'!Q61,IF($M$13=4,'PATEL-TEJA COEFFS + ERRS'!W61,"")))), IF($M$6 = 3, IF($M$13=1,'TWU-COON-CUNNINGH COEFFS + ERRS'!E61,IF($M$13=2,'TWU-COON-CUNNINGH COEFFS + ERRS'!K61,IF($M$13=3,'TWU-COON-CUNNINGH COEFFS + ERRS'!Q61,IF($M$13=4,'TWU-COON-CUNNINGH COEFFS + ERRS'!W61,"")))), IF($M$6 = 4, IF($M$13=1,'ALMAJOSE-DALIDA COEFFS + ERRS'!E61,IF($M$13=2,'ALMAJOSE-DALIDA COEFFS + ERRS'!K61,IF($M$13=3,'ALMAJOSE-DALIDA COEFFS + ERRS'!Q61,IF($M$13=4,'ALMAJOSE-DALIDA COEFFS + ERRS'!W61,""))))))))</f>
        <v>0.65897253866107097</v>
      </c>
      <c r="G67" s="12">
        <f>IF($M$6=1,IF($M$13=1,'PENG ROBINSON COEFFS + ERRS'!F61,IF($M$13=2,'PENG ROBINSON COEFFS + ERRS'!L61,IF($M$13=3,'PENG ROBINSON COEFFS + ERRS'!R61,IF($M$13=4,'PENG ROBINSON COEFFS + ERRS'!X61,"")))), IF($M$6 = 2, IF($M$13=1,'PATEL-TEJA COEFFS + ERRS'!F61,IF($M$13=2,'PATEL-TEJA COEFFS + ERRS'!L61,IF($M$13=3,'PATEL-TEJA COEFFS + ERRS'!R61,IF($M$13=4,'PATEL-TEJA COEFFS + ERRS'!X61,"")))), IF($M$6 = 3, IF($M$13=1,'TWU-COON-CUNNINGH COEFFS + ERRS'!F61,IF($M$13=2,'TWU-COON-CUNNINGH COEFFS + ERRS'!L61,IF($M$13=3,'TWU-COON-CUNNINGH COEFFS + ERRS'!R61,IF($M$13=4,'TWU-COON-CUNNINGH COEFFS + ERRS'!X61,"")))), IF($M$6 = 4, IF($M$13=1,'ALMAJOSE-DALIDA COEFFS + ERRS'!F61,IF($M$13=2,'ALMAJOSE-DALIDA COEFFS + ERRS'!L61,IF($M$13=3,'ALMAJOSE-DALIDA COEFFS + ERRS'!R61,IF($M$13=4,'ALMAJOSE-DALIDA COEFFS + ERRS'!X61,""))))))))</f>
        <v>1.58636227424349</v>
      </c>
      <c r="H67" s="12">
        <f>IF($M$6=1,IF($M$13=1,'PENG ROBINSON COEFFS + ERRS'!G61,IF($M$13=2,'PENG ROBINSON COEFFS + ERRS'!M61,IF($M$13=3,'PENG ROBINSON COEFFS + ERRS'!S61,IF($M$13=4,'PENG ROBINSON COEFFS + ERRS'!Y61,"")))), IF($M$6 = 2, IF($M$13=1,'PATEL-TEJA COEFFS + ERRS'!G61,IF($M$13=2,'PATEL-TEJA COEFFS + ERRS'!M61,IF($M$13=3,'PATEL-TEJA COEFFS + ERRS'!S61,IF($M$13=4,'PATEL-TEJA COEFFS + ERRS'!Y61,"")))), IF($M$6 = 3, IF($M$13=1,'TWU-COON-CUNNINGH COEFFS + ERRS'!G61,IF($M$13=2,'TWU-COON-CUNNINGH COEFFS + ERRS'!M61,IF($M$13=3,'TWU-COON-CUNNINGH COEFFS + ERRS'!S61,IF($M$13=4,'TWU-COON-CUNNINGH COEFFS + ERRS'!Y61,"")))), IF($M$6 = 4, IF($M$13=1,'ALMAJOSE-DALIDA COEFFS + ERRS'!G61,IF($M$13=2,'ALMAJOSE-DALIDA COEFFS + ERRS'!M61,IF($M$13=3,'ALMAJOSE-DALIDA COEFFS + ERRS'!S61,IF($M$13=4,'ALMAJOSE-DALIDA COEFFS + ERRS'!Y61,""))))))))</f>
        <v>-0.44236664990546598</v>
      </c>
      <c r="I67" s="10">
        <f>IF($M$6=1,IF($M$13=1,'PENG ROBINSON COEFFS + ERRS'!H61,IF($M$13=2,'PENG ROBINSON COEFFS + ERRS'!N61,IF($M$13=3,'PENG ROBINSON COEFFS + ERRS'!T61,IF($M$13=4,'PENG ROBINSON COEFFS + ERRS'!Z61,"")))), IF($M$6 = 2, IF($M$13=1,'PATEL-TEJA COEFFS + ERRS'!H61,IF($M$13=2,'PATEL-TEJA COEFFS + ERRS'!N61,IF($M$13=3,'PATEL-TEJA COEFFS + ERRS'!T61,IF($M$13=4,'PATEL-TEJA COEFFS + ERRS'!Z61,"")))), IF($M$6 = 3, IF($M$13=1,'TWU-COON-CUNNINGH COEFFS + ERRS'!H61,IF($M$13=2,'TWU-COON-CUNNINGH COEFFS + ERRS'!N61,IF($M$13=3,'TWU-COON-CUNNINGH COEFFS + ERRS'!T61,IF($M$13=4,'TWU-COON-CUNNINGH COEFFS + ERRS'!Z61,"")))), IF($M$6 = 4, IF($M$13=1,'ALMAJOSE-DALIDA COEFFS + ERRS'!H61,IF($M$13=2,'ALMAJOSE-DALIDA COEFFS + ERRS'!N61,IF($M$13=3,'ALMAJOSE-DALIDA COEFFS + ERRS'!T61,IF($M$13=4,'ALMAJOSE-DALIDA COEFFS + ERRS'!Z61,""))))))))</f>
        <v>1.12489960560135</v>
      </c>
      <c r="J67" s="10">
        <f>IF($M$6=1,IF($M$13=1,'PENG ROBINSON COEFFS + ERRS'!I61,IF($M$13=2,'PENG ROBINSON COEFFS + ERRS'!O61,IF($M$13=3,'PENG ROBINSON COEFFS + ERRS'!U61,IF($M$13=4,'PENG ROBINSON COEFFS + ERRS'!AA61,"")))), IF($M$6 = 2, IF($M$13=1,'PATEL-TEJA COEFFS + ERRS'!I61,IF($M$13=2,'PATEL-TEJA COEFFS + ERRS'!O61,IF($M$13=3,'PATEL-TEJA COEFFS + ERRS'!U61,IF($M$13=4,'PATEL-TEJA COEFFS + ERRS'!AA61,"")))), IF($M$6 = 3, IF($M$13=1,'TWU-COON-CUNNINGH COEFFS + ERRS'!I61,IF($M$13=2,'TWU-COON-CUNNINGH COEFFS + ERRS'!O61,IF($M$13=3,'TWU-COON-CUNNINGH COEFFS + ERRS'!U61,IF($M$13=4,'TWU-COON-CUNNINGH COEFFS + ERRS'!AA61,"")))), IF($M$6 = 4, IF($M$13=1,'ALMAJOSE-DALIDA COEFFS + ERRS'!I61,IF($M$13=2,'ALMAJOSE-DALIDA COEFFS + ERRS'!O61,IF($M$13=3,'ALMAJOSE-DALIDA COEFFS + ERRS'!U61,IF($M$13=4,'ALMAJOSE-DALIDA COEFFS + ERRS'!AA61,""))))))))</f>
        <v>4.6025146837004298</v>
      </c>
      <c r="K67" s="10">
        <f>IF($M$6=1,IF($M$13=1,'PENG ROBINSON COEFFS + ERRS'!J61,IF($M$13=2,'PENG ROBINSON COEFFS + ERRS'!P61,IF($M$13=3,'PENG ROBINSON COEFFS + ERRS'!V61,IF($M$13=4,'PENG ROBINSON COEFFS + ERRS'!AB61,"")))), IF($M$6 = 2, IF($M$13=1,'PATEL-TEJA COEFFS + ERRS'!J61,IF($M$13=2,'PATEL-TEJA COEFFS + ERRS'!P61,IF($M$13=3,'PATEL-TEJA COEFFS + ERRS'!V61,IF($M$13=4,'PATEL-TEJA COEFFS + ERRS'!AB61,"")))), IF($M$6 = 3, IF($M$13=1,'TWU-COON-CUNNINGH COEFFS + ERRS'!J61,IF($M$13=2,'TWU-COON-CUNNINGH COEFFS + ERRS'!P61,IF($M$13=3,'TWU-COON-CUNNINGH COEFFS + ERRS'!V61,IF($M$13=4,'TWU-COON-CUNNINGH COEFFS + ERRS'!AB61,"")))), IF($M$6 = 4, IF($M$13=1,'ALMAJOSE-DALIDA COEFFS + ERRS'!J61,IF($M$13=2,'ALMAJOSE-DALIDA COEFFS + ERRS'!P61,IF($M$13=3,'ALMAJOSE-DALIDA COEFFS + ERRS'!V61,IF($M$13=4,'ALMAJOSE-DALIDA COEFFS + ERRS'!AB61,""))))))))</f>
        <v>1.94189982119371</v>
      </c>
      <c r="L67" s="19"/>
    </row>
    <row r="68" spans="2:12" ht="16.5" customHeight="1" x14ac:dyDescent="0.25">
      <c r="B68" s="6">
        <v>59</v>
      </c>
      <c r="C68" s="6" t="s">
        <v>60</v>
      </c>
      <c r="D68" s="7">
        <v>0.24299999999999999</v>
      </c>
      <c r="E68" s="7">
        <v>0.90690000000000004</v>
      </c>
      <c r="F68" s="12">
        <f>IF($M$6=1,IF($M$13=1,'PENG ROBINSON COEFFS + ERRS'!E62,IF($M$13=2,'PENG ROBINSON COEFFS + ERRS'!K62,IF($M$13=3,'PENG ROBINSON COEFFS + ERRS'!Q62,IF($M$13=4,'PENG ROBINSON COEFFS + ERRS'!W62,"")))), IF($M$6 = 2, IF($M$13=1,'PATEL-TEJA COEFFS + ERRS'!E62,IF($M$13=2,'PATEL-TEJA COEFFS + ERRS'!K62,IF($M$13=3,'PATEL-TEJA COEFFS + ERRS'!Q62,IF($M$13=4,'PATEL-TEJA COEFFS + ERRS'!W62,"")))), IF($M$6 = 3, IF($M$13=1,'TWU-COON-CUNNINGH COEFFS + ERRS'!E62,IF($M$13=2,'TWU-COON-CUNNINGH COEFFS + ERRS'!K62,IF($M$13=3,'TWU-COON-CUNNINGH COEFFS + ERRS'!Q62,IF($M$13=4,'TWU-COON-CUNNINGH COEFFS + ERRS'!W62,"")))), IF($M$6 = 4, IF($M$13=1,'ALMAJOSE-DALIDA COEFFS + ERRS'!E62,IF($M$13=2,'ALMAJOSE-DALIDA COEFFS + ERRS'!K62,IF($M$13=3,'ALMAJOSE-DALIDA COEFFS + ERRS'!Q62,IF($M$13=4,'ALMAJOSE-DALIDA COEFFS + ERRS'!W62,""))))))))</f>
        <v>0.36137411597401298</v>
      </c>
      <c r="G68" s="12">
        <f>IF($M$6=1,IF($M$13=1,'PENG ROBINSON COEFFS + ERRS'!F62,IF($M$13=2,'PENG ROBINSON COEFFS + ERRS'!L62,IF($M$13=3,'PENG ROBINSON COEFFS + ERRS'!R62,IF($M$13=4,'PENG ROBINSON COEFFS + ERRS'!X62,"")))), IF($M$6 = 2, IF($M$13=1,'PATEL-TEJA COEFFS + ERRS'!F62,IF($M$13=2,'PATEL-TEJA COEFFS + ERRS'!L62,IF($M$13=3,'PATEL-TEJA COEFFS + ERRS'!R62,IF($M$13=4,'PATEL-TEJA COEFFS + ERRS'!X62,"")))), IF($M$6 = 3, IF($M$13=1,'TWU-COON-CUNNINGH COEFFS + ERRS'!F62,IF($M$13=2,'TWU-COON-CUNNINGH COEFFS + ERRS'!L62,IF($M$13=3,'TWU-COON-CUNNINGH COEFFS + ERRS'!R62,IF($M$13=4,'TWU-COON-CUNNINGH COEFFS + ERRS'!X62,"")))), IF($M$6 = 4, IF($M$13=1,'ALMAJOSE-DALIDA COEFFS + ERRS'!F62,IF($M$13=2,'ALMAJOSE-DALIDA COEFFS + ERRS'!L62,IF($M$13=3,'ALMAJOSE-DALIDA COEFFS + ERRS'!R62,IF($M$13=4,'ALMAJOSE-DALIDA COEFFS + ERRS'!X62,""))))))))</f>
        <v>2.7873373798141001</v>
      </c>
      <c r="H68" s="12">
        <f>IF($M$6=1,IF($M$13=1,'PENG ROBINSON COEFFS + ERRS'!G62,IF($M$13=2,'PENG ROBINSON COEFFS + ERRS'!M62,IF($M$13=3,'PENG ROBINSON COEFFS + ERRS'!S62,IF($M$13=4,'PENG ROBINSON COEFFS + ERRS'!Y62,"")))), IF($M$6 = 2, IF($M$13=1,'PATEL-TEJA COEFFS + ERRS'!G62,IF($M$13=2,'PATEL-TEJA COEFFS + ERRS'!M62,IF($M$13=3,'PATEL-TEJA COEFFS + ERRS'!S62,IF($M$13=4,'PATEL-TEJA COEFFS + ERRS'!Y62,"")))), IF($M$6 = 3, IF($M$13=1,'TWU-COON-CUNNINGH COEFFS + ERRS'!G62,IF($M$13=2,'TWU-COON-CUNNINGH COEFFS + ERRS'!M62,IF($M$13=3,'TWU-COON-CUNNINGH COEFFS + ERRS'!S62,IF($M$13=4,'TWU-COON-CUNNINGH COEFFS + ERRS'!Y62,"")))), IF($M$6 = 4, IF($M$13=1,'ALMAJOSE-DALIDA COEFFS + ERRS'!G62,IF($M$13=2,'ALMAJOSE-DALIDA COEFFS + ERRS'!M62,IF($M$13=3,'ALMAJOSE-DALIDA COEFFS + ERRS'!S62,IF($M$13=4,'ALMAJOSE-DALIDA COEFFS + ERRS'!Y62,""))))))))</f>
        <v>-0.65934537876394395</v>
      </c>
      <c r="I68" s="10">
        <f>IF($M$6=1,IF($M$13=1,'PENG ROBINSON COEFFS + ERRS'!H62,IF($M$13=2,'PENG ROBINSON COEFFS + ERRS'!N62,IF($M$13=3,'PENG ROBINSON COEFFS + ERRS'!T62,IF($M$13=4,'PENG ROBINSON COEFFS + ERRS'!Z62,"")))), IF($M$6 = 2, IF($M$13=1,'PATEL-TEJA COEFFS + ERRS'!H62,IF($M$13=2,'PATEL-TEJA COEFFS + ERRS'!N62,IF($M$13=3,'PATEL-TEJA COEFFS + ERRS'!T62,IF($M$13=4,'PATEL-TEJA COEFFS + ERRS'!Z62,"")))), IF($M$6 = 3, IF($M$13=1,'TWU-COON-CUNNINGH COEFFS + ERRS'!H62,IF($M$13=2,'TWU-COON-CUNNINGH COEFFS + ERRS'!N62,IF($M$13=3,'TWU-COON-CUNNINGH COEFFS + ERRS'!T62,IF($M$13=4,'TWU-COON-CUNNINGH COEFFS + ERRS'!Z62,"")))), IF($M$6 = 4, IF($M$13=1,'ALMAJOSE-DALIDA COEFFS + ERRS'!H62,IF($M$13=2,'ALMAJOSE-DALIDA COEFFS + ERRS'!N62,IF($M$13=3,'ALMAJOSE-DALIDA COEFFS + ERRS'!T62,IF($M$13=4,'ALMAJOSE-DALIDA COEFFS + ERRS'!Z62,""))))))))</f>
        <v>0.613691288821825</v>
      </c>
      <c r="J68" s="10">
        <f>IF($M$6=1,IF($M$13=1,'PENG ROBINSON COEFFS + ERRS'!I62,IF($M$13=2,'PENG ROBINSON COEFFS + ERRS'!O62,IF($M$13=3,'PENG ROBINSON COEFFS + ERRS'!U62,IF($M$13=4,'PENG ROBINSON COEFFS + ERRS'!AA62,"")))), IF($M$6 = 2, IF($M$13=1,'PATEL-TEJA COEFFS + ERRS'!I62,IF($M$13=2,'PATEL-TEJA COEFFS + ERRS'!O62,IF($M$13=3,'PATEL-TEJA COEFFS + ERRS'!U62,IF($M$13=4,'PATEL-TEJA COEFFS + ERRS'!AA62,"")))), IF($M$6 = 3, IF($M$13=1,'TWU-COON-CUNNINGH COEFFS + ERRS'!I62,IF($M$13=2,'TWU-COON-CUNNINGH COEFFS + ERRS'!O62,IF($M$13=3,'TWU-COON-CUNNINGH COEFFS + ERRS'!U62,IF($M$13=4,'TWU-COON-CUNNINGH COEFFS + ERRS'!AA62,"")))), IF($M$6 = 4, IF($M$13=1,'ALMAJOSE-DALIDA COEFFS + ERRS'!I62,IF($M$13=2,'ALMAJOSE-DALIDA COEFFS + ERRS'!O62,IF($M$13=3,'ALMAJOSE-DALIDA COEFFS + ERRS'!U62,IF($M$13=4,'ALMAJOSE-DALIDA COEFFS + ERRS'!AA62,""))))))))</f>
        <v>2.9479119394488</v>
      </c>
      <c r="K68" s="10">
        <f>IF($M$6=1,IF($M$13=1,'PENG ROBINSON COEFFS + ERRS'!J62,IF($M$13=2,'PENG ROBINSON COEFFS + ERRS'!P62,IF($M$13=3,'PENG ROBINSON COEFFS + ERRS'!V62,IF($M$13=4,'PENG ROBINSON COEFFS + ERRS'!AB62,"")))), IF($M$6 = 2, IF($M$13=1,'PATEL-TEJA COEFFS + ERRS'!J62,IF($M$13=2,'PATEL-TEJA COEFFS + ERRS'!P62,IF($M$13=3,'PATEL-TEJA COEFFS + ERRS'!V62,IF($M$13=4,'PATEL-TEJA COEFFS + ERRS'!AB62,"")))), IF($M$6 = 3, IF($M$13=1,'TWU-COON-CUNNINGH COEFFS + ERRS'!J62,IF($M$13=2,'TWU-COON-CUNNINGH COEFFS + ERRS'!P62,IF($M$13=3,'TWU-COON-CUNNINGH COEFFS + ERRS'!V62,IF($M$13=4,'TWU-COON-CUNNINGH COEFFS + ERRS'!AB62,"")))), IF($M$6 = 4, IF($M$13=1,'ALMAJOSE-DALIDA COEFFS + ERRS'!J62,IF($M$13=2,'ALMAJOSE-DALIDA COEFFS + ERRS'!P62,IF($M$13=3,'ALMAJOSE-DALIDA COEFFS + ERRS'!V62,IF($M$13=4,'ALMAJOSE-DALIDA COEFFS + ERRS'!AB62,""))))))))</f>
        <v>2.2692178542593502</v>
      </c>
      <c r="L68" s="19"/>
    </row>
    <row r="69" spans="2:12" ht="16.5" customHeight="1" x14ac:dyDescent="0.25">
      <c r="B69" s="6">
        <v>60</v>
      </c>
      <c r="C69" s="6" t="s">
        <v>61</v>
      </c>
      <c r="D69" s="7">
        <v>0.27400000000000002</v>
      </c>
      <c r="E69" s="7">
        <v>0.22359999999999999</v>
      </c>
      <c r="F69" s="12">
        <f>IF($M$6=1,IF($M$13=1,'PENG ROBINSON COEFFS + ERRS'!E63,IF($M$13=2,'PENG ROBINSON COEFFS + ERRS'!K63,IF($M$13=3,'PENG ROBINSON COEFFS + ERRS'!Q63,IF($M$13=4,'PENG ROBINSON COEFFS + ERRS'!W63,"")))), IF($M$6 = 2, IF($M$13=1,'PATEL-TEJA COEFFS + ERRS'!E63,IF($M$13=2,'PATEL-TEJA COEFFS + ERRS'!K63,IF($M$13=3,'PATEL-TEJA COEFFS + ERRS'!Q63,IF($M$13=4,'PATEL-TEJA COEFFS + ERRS'!W63,"")))), IF($M$6 = 3, IF($M$13=1,'TWU-COON-CUNNINGH COEFFS + ERRS'!E63,IF($M$13=2,'TWU-COON-CUNNINGH COEFFS + ERRS'!K63,IF($M$13=3,'TWU-COON-CUNNINGH COEFFS + ERRS'!Q63,IF($M$13=4,'TWU-COON-CUNNINGH COEFFS + ERRS'!W63,"")))), IF($M$6 = 4, IF($M$13=1,'ALMAJOSE-DALIDA COEFFS + ERRS'!E63,IF($M$13=2,'ALMAJOSE-DALIDA COEFFS + ERRS'!K63,IF($M$13=3,'ALMAJOSE-DALIDA COEFFS + ERRS'!Q63,IF($M$13=4,'ALMAJOSE-DALIDA COEFFS + ERRS'!W63,""))))))))</f>
        <v>-0.35132258680546302</v>
      </c>
      <c r="G69" s="12">
        <f>IF($M$6=1,IF($M$13=1,'PENG ROBINSON COEFFS + ERRS'!F63,IF($M$13=2,'PENG ROBINSON COEFFS + ERRS'!L63,IF($M$13=3,'PENG ROBINSON COEFFS + ERRS'!R63,IF($M$13=4,'PENG ROBINSON COEFFS + ERRS'!X63,"")))), IF($M$6 = 2, IF($M$13=1,'PATEL-TEJA COEFFS + ERRS'!F63,IF($M$13=2,'PATEL-TEJA COEFFS + ERRS'!L63,IF($M$13=3,'PATEL-TEJA COEFFS + ERRS'!R63,IF($M$13=4,'PATEL-TEJA COEFFS + ERRS'!X63,"")))), IF($M$6 = 3, IF($M$13=1,'TWU-COON-CUNNINGH COEFFS + ERRS'!F63,IF($M$13=2,'TWU-COON-CUNNINGH COEFFS + ERRS'!L63,IF($M$13=3,'TWU-COON-CUNNINGH COEFFS + ERRS'!R63,IF($M$13=4,'TWU-COON-CUNNINGH COEFFS + ERRS'!X63,"")))), IF($M$6 = 4, IF($M$13=1,'ALMAJOSE-DALIDA COEFFS + ERRS'!F63,IF($M$13=2,'ALMAJOSE-DALIDA COEFFS + ERRS'!L63,IF($M$13=3,'ALMAJOSE-DALIDA COEFFS + ERRS'!R63,IF($M$13=4,'ALMAJOSE-DALIDA COEFFS + ERRS'!X63,""))))))))</f>
        <v>1.1710874189506401E-5</v>
      </c>
      <c r="H69" s="12">
        <f>IF($M$6=1,IF($M$13=1,'PENG ROBINSON COEFFS + ERRS'!G63,IF($M$13=2,'PENG ROBINSON COEFFS + ERRS'!M63,IF($M$13=3,'PENG ROBINSON COEFFS + ERRS'!S63,IF($M$13=4,'PENG ROBINSON COEFFS + ERRS'!Y63,"")))), IF($M$6 = 2, IF($M$13=1,'PATEL-TEJA COEFFS + ERRS'!G63,IF($M$13=2,'PATEL-TEJA COEFFS + ERRS'!M63,IF($M$13=3,'PATEL-TEJA COEFFS + ERRS'!S63,IF($M$13=4,'PATEL-TEJA COEFFS + ERRS'!Y63,"")))), IF($M$6 = 3, IF($M$13=1,'TWU-COON-CUNNINGH COEFFS + ERRS'!G63,IF($M$13=2,'TWU-COON-CUNNINGH COEFFS + ERRS'!M63,IF($M$13=3,'TWU-COON-CUNNINGH COEFFS + ERRS'!S63,IF($M$13=4,'TWU-COON-CUNNINGH COEFFS + ERRS'!Y63,"")))), IF($M$6 = 4, IF($M$13=1,'ALMAJOSE-DALIDA COEFFS + ERRS'!G63,IF($M$13=2,'ALMAJOSE-DALIDA COEFFS + ERRS'!M63,IF($M$13=3,'ALMAJOSE-DALIDA COEFFS + ERRS'!S63,IF($M$13=4,'ALMAJOSE-DALIDA COEFFS + ERRS'!Y63,""))))))))</f>
        <v>-0.67385991619401897</v>
      </c>
      <c r="I69" s="10">
        <f>IF($M$6=1,IF($M$13=1,'PENG ROBINSON COEFFS + ERRS'!H63,IF($M$13=2,'PENG ROBINSON COEFFS + ERRS'!N63,IF($M$13=3,'PENG ROBINSON COEFFS + ERRS'!T63,IF($M$13=4,'PENG ROBINSON COEFFS + ERRS'!Z63,"")))), IF($M$6 = 2, IF($M$13=1,'PATEL-TEJA COEFFS + ERRS'!H63,IF($M$13=2,'PATEL-TEJA COEFFS + ERRS'!N63,IF($M$13=3,'PATEL-TEJA COEFFS + ERRS'!T63,IF($M$13=4,'PATEL-TEJA COEFFS + ERRS'!Z63,"")))), IF($M$6 = 3, IF($M$13=1,'TWU-COON-CUNNINGH COEFFS + ERRS'!H63,IF($M$13=2,'TWU-COON-CUNNINGH COEFFS + ERRS'!N63,IF($M$13=3,'TWU-COON-CUNNINGH COEFFS + ERRS'!T63,IF($M$13=4,'TWU-COON-CUNNINGH COEFFS + ERRS'!Z63,"")))), IF($M$6 = 4, IF($M$13=1,'ALMAJOSE-DALIDA COEFFS + ERRS'!H63,IF($M$13=2,'ALMAJOSE-DALIDA COEFFS + ERRS'!N63,IF($M$13=3,'ALMAJOSE-DALIDA COEFFS + ERRS'!T63,IF($M$13=4,'ALMAJOSE-DALIDA COEFFS + ERRS'!Z63,""))))))))</f>
        <v>1.5388431768703299</v>
      </c>
      <c r="J69" s="10">
        <f>IF($M$6=1,IF($M$13=1,'PENG ROBINSON COEFFS + ERRS'!I63,IF($M$13=2,'PENG ROBINSON COEFFS + ERRS'!O63,IF($M$13=3,'PENG ROBINSON COEFFS + ERRS'!U63,IF($M$13=4,'PENG ROBINSON COEFFS + ERRS'!AA63,"")))), IF($M$6 = 2, IF($M$13=1,'PATEL-TEJA COEFFS + ERRS'!I63,IF($M$13=2,'PATEL-TEJA COEFFS + ERRS'!O63,IF($M$13=3,'PATEL-TEJA COEFFS + ERRS'!U63,IF($M$13=4,'PATEL-TEJA COEFFS + ERRS'!AA63,"")))), IF($M$6 = 3, IF($M$13=1,'TWU-COON-CUNNINGH COEFFS + ERRS'!I63,IF($M$13=2,'TWU-COON-CUNNINGH COEFFS + ERRS'!O63,IF($M$13=3,'TWU-COON-CUNNINGH COEFFS + ERRS'!U63,IF($M$13=4,'TWU-COON-CUNNINGH COEFFS + ERRS'!AA63,"")))), IF($M$6 = 4, IF($M$13=1,'ALMAJOSE-DALIDA COEFFS + ERRS'!I63,IF($M$13=2,'ALMAJOSE-DALIDA COEFFS + ERRS'!O63,IF($M$13=3,'ALMAJOSE-DALIDA COEFFS + ERRS'!U63,IF($M$13=4,'ALMAJOSE-DALIDA COEFFS + ERRS'!AA63,""))))))))</f>
        <v>5.2823595977652902</v>
      </c>
      <c r="K69" s="10">
        <f>IF($M$6=1,IF($M$13=1,'PENG ROBINSON COEFFS + ERRS'!J63,IF($M$13=2,'PENG ROBINSON COEFFS + ERRS'!P63,IF($M$13=3,'PENG ROBINSON COEFFS + ERRS'!V63,IF($M$13=4,'PENG ROBINSON COEFFS + ERRS'!AB63,"")))), IF($M$6 = 2, IF($M$13=1,'PATEL-TEJA COEFFS + ERRS'!J63,IF($M$13=2,'PATEL-TEJA COEFFS + ERRS'!P63,IF($M$13=3,'PATEL-TEJA COEFFS + ERRS'!V63,IF($M$13=4,'PATEL-TEJA COEFFS + ERRS'!AB63,"")))), IF($M$6 = 3, IF($M$13=1,'TWU-COON-CUNNINGH COEFFS + ERRS'!J63,IF($M$13=2,'TWU-COON-CUNNINGH COEFFS + ERRS'!P63,IF($M$13=3,'TWU-COON-CUNNINGH COEFFS + ERRS'!V63,IF($M$13=4,'TWU-COON-CUNNINGH COEFFS + ERRS'!AB63,"")))), IF($M$6 = 4, IF($M$13=1,'ALMAJOSE-DALIDA COEFFS + ERRS'!J63,IF($M$13=2,'ALMAJOSE-DALIDA COEFFS + ERRS'!P63,IF($M$13=3,'ALMAJOSE-DALIDA COEFFS + ERRS'!V63,IF($M$13=4,'ALMAJOSE-DALIDA COEFFS + ERRS'!AB63,""))))))))</f>
        <v>5.081967430692</v>
      </c>
      <c r="L69" s="19"/>
    </row>
    <row r="70" spans="2:12" ht="16.5" customHeight="1" x14ac:dyDescent="0.25">
      <c r="B70" s="6">
        <v>61</v>
      </c>
      <c r="C70" s="6" t="s">
        <v>62</v>
      </c>
      <c r="D70" s="7">
        <v>0.29899999999999999</v>
      </c>
      <c r="E70" s="7">
        <v>4.82E-2</v>
      </c>
      <c r="F70" s="12">
        <f>IF($M$6=1,IF($M$13=1,'PENG ROBINSON COEFFS + ERRS'!E64,IF($M$13=2,'PENG ROBINSON COEFFS + ERRS'!K64,IF($M$13=3,'PENG ROBINSON COEFFS + ERRS'!Q64,IF($M$13=4,'PENG ROBINSON COEFFS + ERRS'!W64,"")))), IF($M$6 = 2, IF($M$13=1,'PATEL-TEJA COEFFS + ERRS'!E64,IF($M$13=2,'PATEL-TEJA COEFFS + ERRS'!K64,IF($M$13=3,'PATEL-TEJA COEFFS + ERRS'!Q64,IF($M$13=4,'PATEL-TEJA COEFFS + ERRS'!W64,"")))), IF($M$6 = 3, IF($M$13=1,'TWU-COON-CUNNINGH COEFFS + ERRS'!E64,IF($M$13=2,'TWU-COON-CUNNINGH COEFFS + ERRS'!K64,IF($M$13=3,'TWU-COON-CUNNINGH COEFFS + ERRS'!Q64,IF($M$13=4,'TWU-COON-CUNNINGH COEFFS + ERRS'!W64,"")))), IF($M$6 = 4, IF($M$13=1,'ALMAJOSE-DALIDA COEFFS + ERRS'!E64,IF($M$13=2,'ALMAJOSE-DALIDA COEFFS + ERRS'!K64,IF($M$13=3,'ALMAJOSE-DALIDA COEFFS + ERRS'!Q64,IF($M$13=4,'ALMAJOSE-DALIDA COEFFS + ERRS'!W64,""))))))))</f>
        <v>4.6347026044702103E-2</v>
      </c>
      <c r="G70" s="12">
        <f>IF($M$6=1,IF($M$13=1,'PENG ROBINSON COEFFS + ERRS'!F64,IF($M$13=2,'PENG ROBINSON COEFFS + ERRS'!L64,IF($M$13=3,'PENG ROBINSON COEFFS + ERRS'!R64,IF($M$13=4,'PENG ROBINSON COEFFS + ERRS'!X64,"")))), IF($M$6 = 2, IF($M$13=1,'PATEL-TEJA COEFFS + ERRS'!F64,IF($M$13=2,'PATEL-TEJA COEFFS + ERRS'!L64,IF($M$13=3,'PATEL-TEJA COEFFS + ERRS'!R64,IF($M$13=4,'PATEL-TEJA COEFFS + ERRS'!X64,"")))), IF($M$6 = 3, IF($M$13=1,'TWU-COON-CUNNINGH COEFFS + ERRS'!F64,IF($M$13=2,'TWU-COON-CUNNINGH COEFFS + ERRS'!L64,IF($M$13=3,'TWU-COON-CUNNINGH COEFFS + ERRS'!R64,IF($M$13=4,'TWU-COON-CUNNINGH COEFFS + ERRS'!X64,"")))), IF($M$6 = 4, IF($M$13=1,'ALMAJOSE-DALIDA COEFFS + ERRS'!F64,IF($M$13=2,'ALMAJOSE-DALIDA COEFFS + ERRS'!L64,IF($M$13=3,'ALMAJOSE-DALIDA COEFFS + ERRS'!R64,IF($M$13=4,'ALMAJOSE-DALIDA COEFFS + ERRS'!X64,""))))))))</f>
        <v>5.34767039173407</v>
      </c>
      <c r="H70" s="12">
        <f>IF($M$6=1,IF($M$13=1,'PENG ROBINSON COEFFS + ERRS'!G64,IF($M$13=2,'PENG ROBINSON COEFFS + ERRS'!M64,IF($M$13=3,'PENG ROBINSON COEFFS + ERRS'!S64,IF($M$13=4,'PENG ROBINSON COEFFS + ERRS'!Y64,"")))), IF($M$6 = 2, IF($M$13=1,'PATEL-TEJA COEFFS + ERRS'!G64,IF($M$13=2,'PATEL-TEJA COEFFS + ERRS'!M64,IF($M$13=3,'PATEL-TEJA COEFFS + ERRS'!S64,IF($M$13=4,'PATEL-TEJA COEFFS + ERRS'!Y64,"")))), IF($M$6 = 3, IF($M$13=1,'TWU-COON-CUNNINGH COEFFS + ERRS'!G64,IF($M$13=2,'TWU-COON-CUNNINGH COEFFS + ERRS'!M64,IF($M$13=3,'TWU-COON-CUNNINGH COEFFS + ERRS'!S64,IF($M$13=4,'TWU-COON-CUNNINGH COEFFS + ERRS'!Y64,"")))), IF($M$6 = 4, IF($M$13=1,'ALMAJOSE-DALIDA COEFFS + ERRS'!G64,IF($M$13=2,'ALMAJOSE-DALIDA COEFFS + ERRS'!M64,IF($M$13=3,'ALMAJOSE-DALIDA COEFFS + ERRS'!S64,IF($M$13=4,'ALMAJOSE-DALIDA COEFFS + ERRS'!Y64,""))))))))</f>
        <v>-0.35760572648230599</v>
      </c>
      <c r="I70" s="10">
        <f>IF($M$6=1,IF($M$13=1,'PENG ROBINSON COEFFS + ERRS'!H64,IF($M$13=2,'PENG ROBINSON COEFFS + ERRS'!N64,IF($M$13=3,'PENG ROBINSON COEFFS + ERRS'!T64,IF($M$13=4,'PENG ROBINSON COEFFS + ERRS'!Z64,"")))), IF($M$6 = 2, IF($M$13=1,'PATEL-TEJA COEFFS + ERRS'!H64,IF($M$13=2,'PATEL-TEJA COEFFS + ERRS'!N64,IF($M$13=3,'PATEL-TEJA COEFFS + ERRS'!T64,IF($M$13=4,'PATEL-TEJA COEFFS + ERRS'!Z64,"")))), IF($M$6 = 3, IF($M$13=1,'TWU-COON-CUNNINGH COEFFS + ERRS'!H64,IF($M$13=2,'TWU-COON-CUNNINGH COEFFS + ERRS'!N64,IF($M$13=3,'TWU-COON-CUNNINGH COEFFS + ERRS'!T64,IF($M$13=4,'TWU-COON-CUNNINGH COEFFS + ERRS'!Z64,"")))), IF($M$6 = 4, IF($M$13=1,'ALMAJOSE-DALIDA COEFFS + ERRS'!H64,IF($M$13=2,'ALMAJOSE-DALIDA COEFFS + ERRS'!N64,IF($M$13=3,'ALMAJOSE-DALIDA COEFFS + ERRS'!T64,IF($M$13=4,'ALMAJOSE-DALIDA COEFFS + ERRS'!Z64,""))))))))</f>
        <v>0.70078793810689699</v>
      </c>
      <c r="J70" s="10">
        <f>IF($M$6=1,IF($M$13=1,'PENG ROBINSON COEFFS + ERRS'!I64,IF($M$13=2,'PENG ROBINSON COEFFS + ERRS'!O64,IF($M$13=3,'PENG ROBINSON COEFFS + ERRS'!U64,IF($M$13=4,'PENG ROBINSON COEFFS + ERRS'!AA64,"")))), IF($M$6 = 2, IF($M$13=1,'PATEL-TEJA COEFFS + ERRS'!I64,IF($M$13=2,'PATEL-TEJA COEFFS + ERRS'!O64,IF($M$13=3,'PATEL-TEJA COEFFS + ERRS'!U64,IF($M$13=4,'PATEL-TEJA COEFFS + ERRS'!AA64,"")))), IF($M$6 = 3, IF($M$13=1,'TWU-COON-CUNNINGH COEFFS + ERRS'!I64,IF($M$13=2,'TWU-COON-CUNNINGH COEFFS + ERRS'!O64,IF($M$13=3,'TWU-COON-CUNNINGH COEFFS + ERRS'!U64,IF($M$13=4,'TWU-COON-CUNNINGH COEFFS + ERRS'!AA64,"")))), IF($M$6 = 4, IF($M$13=1,'ALMAJOSE-DALIDA COEFFS + ERRS'!I64,IF($M$13=2,'ALMAJOSE-DALIDA COEFFS + ERRS'!O64,IF($M$13=3,'ALMAJOSE-DALIDA COEFFS + ERRS'!U64,IF($M$13=4,'ALMAJOSE-DALIDA COEFFS + ERRS'!AA64,""))))))))</f>
        <v>4.2795754549779303</v>
      </c>
      <c r="K70" s="10">
        <f>IF($M$6=1,IF($M$13=1,'PENG ROBINSON COEFFS + ERRS'!J64,IF($M$13=2,'PENG ROBINSON COEFFS + ERRS'!P64,IF($M$13=3,'PENG ROBINSON COEFFS + ERRS'!V64,IF($M$13=4,'PENG ROBINSON COEFFS + ERRS'!AB64,"")))), IF($M$6 = 2, IF($M$13=1,'PATEL-TEJA COEFFS + ERRS'!J64,IF($M$13=2,'PATEL-TEJA COEFFS + ERRS'!P64,IF($M$13=3,'PATEL-TEJA COEFFS + ERRS'!V64,IF($M$13=4,'PATEL-TEJA COEFFS + ERRS'!AB64,"")))), IF($M$6 = 3, IF($M$13=1,'TWU-COON-CUNNINGH COEFFS + ERRS'!J64,IF($M$13=2,'TWU-COON-CUNNINGH COEFFS + ERRS'!P64,IF($M$13=3,'TWU-COON-CUNNINGH COEFFS + ERRS'!V64,IF($M$13=4,'TWU-COON-CUNNINGH COEFFS + ERRS'!AB64,"")))), IF($M$6 = 4, IF($M$13=1,'ALMAJOSE-DALIDA COEFFS + ERRS'!J64,IF($M$13=2,'ALMAJOSE-DALIDA COEFFS + ERRS'!P64,IF($M$13=3,'ALMAJOSE-DALIDA COEFFS + ERRS'!V64,IF($M$13=4,'ALMAJOSE-DALIDA COEFFS + ERRS'!AB64,""))))))))</f>
        <v>0.97136477923576703</v>
      </c>
      <c r="L70" s="19"/>
    </row>
    <row r="71" spans="2:12" ht="16.5" customHeight="1" x14ac:dyDescent="0.25">
      <c r="B71" s="6">
        <v>62</v>
      </c>
      <c r="C71" s="6" t="s">
        <v>63</v>
      </c>
      <c r="D71" s="7">
        <v>0.26900000000000002</v>
      </c>
      <c r="E71" s="7">
        <v>0.24540000000000001</v>
      </c>
      <c r="F71" s="12">
        <f>IF($M$6=1,IF($M$13=1,'PENG ROBINSON COEFFS + ERRS'!E65,IF($M$13=2,'PENG ROBINSON COEFFS + ERRS'!K65,IF($M$13=3,'PENG ROBINSON COEFFS + ERRS'!Q65,IF($M$13=4,'PENG ROBINSON COEFFS + ERRS'!W65,"")))), IF($M$6 = 2, IF($M$13=1,'PATEL-TEJA COEFFS + ERRS'!E65,IF($M$13=2,'PATEL-TEJA COEFFS + ERRS'!K65,IF($M$13=3,'PATEL-TEJA COEFFS + ERRS'!Q65,IF($M$13=4,'PATEL-TEJA COEFFS + ERRS'!W65,"")))), IF($M$6 = 3, IF($M$13=1,'TWU-COON-CUNNINGH COEFFS + ERRS'!E65,IF($M$13=2,'TWU-COON-CUNNINGH COEFFS + ERRS'!K65,IF($M$13=3,'TWU-COON-CUNNINGH COEFFS + ERRS'!Q65,IF($M$13=4,'TWU-COON-CUNNINGH COEFFS + ERRS'!W65,"")))), IF($M$6 = 4, IF($M$13=1,'ALMAJOSE-DALIDA COEFFS + ERRS'!E65,IF($M$13=2,'ALMAJOSE-DALIDA COEFFS + ERRS'!K65,IF($M$13=3,'ALMAJOSE-DALIDA COEFFS + ERRS'!Q65,IF($M$13=4,'ALMAJOSE-DALIDA COEFFS + ERRS'!W65,""))))))))</f>
        <v>0.59654306435104798</v>
      </c>
      <c r="G71" s="12">
        <f>IF($M$6=1,IF($M$13=1,'PENG ROBINSON COEFFS + ERRS'!F65,IF($M$13=2,'PENG ROBINSON COEFFS + ERRS'!L65,IF($M$13=3,'PENG ROBINSON COEFFS + ERRS'!R65,IF($M$13=4,'PENG ROBINSON COEFFS + ERRS'!X65,"")))), IF($M$6 = 2, IF($M$13=1,'PATEL-TEJA COEFFS + ERRS'!F65,IF($M$13=2,'PATEL-TEJA COEFFS + ERRS'!L65,IF($M$13=3,'PATEL-TEJA COEFFS + ERRS'!R65,IF($M$13=4,'PATEL-TEJA COEFFS + ERRS'!X65,"")))), IF($M$6 = 3, IF($M$13=1,'TWU-COON-CUNNINGH COEFFS + ERRS'!F65,IF($M$13=2,'TWU-COON-CUNNINGH COEFFS + ERRS'!L65,IF($M$13=3,'TWU-COON-CUNNINGH COEFFS + ERRS'!R65,IF($M$13=4,'TWU-COON-CUNNINGH COEFFS + ERRS'!X65,"")))), IF($M$6 = 4, IF($M$13=1,'ALMAJOSE-DALIDA COEFFS + ERRS'!F65,IF($M$13=2,'ALMAJOSE-DALIDA COEFFS + ERRS'!L65,IF($M$13=3,'ALMAJOSE-DALIDA COEFFS + ERRS'!R65,IF($M$13=4,'ALMAJOSE-DALIDA COEFFS + ERRS'!X65,""))))))))</f>
        <v>0.96944438311701797</v>
      </c>
      <c r="H71" s="12">
        <f>IF($M$6=1,IF($M$13=1,'PENG ROBINSON COEFFS + ERRS'!G65,IF($M$13=2,'PENG ROBINSON COEFFS + ERRS'!M65,IF($M$13=3,'PENG ROBINSON COEFFS + ERRS'!S65,IF($M$13=4,'PENG ROBINSON COEFFS + ERRS'!Y65,"")))), IF($M$6 = 2, IF($M$13=1,'PATEL-TEJA COEFFS + ERRS'!G65,IF($M$13=2,'PATEL-TEJA COEFFS + ERRS'!M65,IF($M$13=3,'PATEL-TEJA COEFFS + ERRS'!S65,IF($M$13=4,'PATEL-TEJA COEFFS + ERRS'!Y65,"")))), IF($M$6 = 3, IF($M$13=1,'TWU-COON-CUNNINGH COEFFS + ERRS'!G65,IF($M$13=2,'TWU-COON-CUNNINGH COEFFS + ERRS'!M65,IF($M$13=3,'TWU-COON-CUNNINGH COEFFS + ERRS'!S65,IF($M$13=4,'TWU-COON-CUNNINGH COEFFS + ERRS'!Y65,"")))), IF($M$6 = 4, IF($M$13=1,'ALMAJOSE-DALIDA COEFFS + ERRS'!G65,IF($M$13=2,'ALMAJOSE-DALIDA COEFFS + ERRS'!M65,IF($M$13=3,'ALMAJOSE-DALIDA COEFFS + ERRS'!S65,IF($M$13=4,'ALMAJOSE-DALIDA COEFFS + ERRS'!Y65,""))))))))</f>
        <v>-0.20099902927827801</v>
      </c>
      <c r="I71" s="10">
        <f>IF($M$6=1,IF($M$13=1,'PENG ROBINSON COEFFS + ERRS'!H65,IF($M$13=2,'PENG ROBINSON COEFFS + ERRS'!N65,IF($M$13=3,'PENG ROBINSON COEFFS + ERRS'!T65,IF($M$13=4,'PENG ROBINSON COEFFS + ERRS'!Z65,"")))), IF($M$6 = 2, IF($M$13=1,'PATEL-TEJA COEFFS + ERRS'!H65,IF($M$13=2,'PATEL-TEJA COEFFS + ERRS'!N65,IF($M$13=3,'PATEL-TEJA COEFFS + ERRS'!T65,IF($M$13=4,'PATEL-TEJA COEFFS + ERRS'!Z65,"")))), IF($M$6 = 3, IF($M$13=1,'TWU-COON-CUNNINGH COEFFS + ERRS'!H65,IF($M$13=2,'TWU-COON-CUNNINGH COEFFS + ERRS'!N65,IF($M$13=3,'TWU-COON-CUNNINGH COEFFS + ERRS'!T65,IF($M$13=4,'TWU-COON-CUNNINGH COEFFS + ERRS'!Z65,"")))), IF($M$6 = 4, IF($M$13=1,'ALMAJOSE-DALIDA COEFFS + ERRS'!H65,IF($M$13=2,'ALMAJOSE-DALIDA COEFFS + ERRS'!N65,IF($M$13=3,'ALMAJOSE-DALIDA COEFFS + ERRS'!T65,IF($M$13=4,'ALMAJOSE-DALIDA COEFFS + ERRS'!Z65,""))))))))</f>
        <v>1.04162977153529</v>
      </c>
      <c r="J71" s="10">
        <f>IF($M$6=1,IF($M$13=1,'PENG ROBINSON COEFFS + ERRS'!I65,IF($M$13=2,'PENG ROBINSON COEFFS + ERRS'!O65,IF($M$13=3,'PENG ROBINSON COEFFS + ERRS'!U65,IF($M$13=4,'PENG ROBINSON COEFFS + ERRS'!AA65,"")))), IF($M$6 = 2, IF($M$13=1,'PATEL-TEJA COEFFS + ERRS'!I65,IF($M$13=2,'PATEL-TEJA COEFFS + ERRS'!O65,IF($M$13=3,'PATEL-TEJA COEFFS + ERRS'!U65,IF($M$13=4,'PATEL-TEJA COEFFS + ERRS'!AA65,"")))), IF($M$6 = 3, IF($M$13=1,'TWU-COON-CUNNINGH COEFFS + ERRS'!I65,IF($M$13=2,'TWU-COON-CUNNINGH COEFFS + ERRS'!O65,IF($M$13=3,'TWU-COON-CUNNINGH COEFFS + ERRS'!U65,IF($M$13=4,'TWU-COON-CUNNINGH COEFFS + ERRS'!AA65,"")))), IF($M$6 = 4, IF($M$13=1,'ALMAJOSE-DALIDA COEFFS + ERRS'!I65,IF($M$13=2,'ALMAJOSE-DALIDA COEFFS + ERRS'!O65,IF($M$13=3,'ALMAJOSE-DALIDA COEFFS + ERRS'!U65,IF($M$13=4,'ALMAJOSE-DALIDA COEFFS + ERRS'!AA65,""))))))))</f>
        <v>4.5438790660374204</v>
      </c>
      <c r="K71" s="10">
        <f>IF($M$6=1,IF($M$13=1,'PENG ROBINSON COEFFS + ERRS'!J65,IF($M$13=2,'PENG ROBINSON COEFFS + ERRS'!P65,IF($M$13=3,'PENG ROBINSON COEFFS + ERRS'!V65,IF($M$13=4,'PENG ROBINSON COEFFS + ERRS'!AB65,"")))), IF($M$6 = 2, IF($M$13=1,'PATEL-TEJA COEFFS + ERRS'!J65,IF($M$13=2,'PATEL-TEJA COEFFS + ERRS'!P65,IF($M$13=3,'PATEL-TEJA COEFFS + ERRS'!V65,IF($M$13=4,'PATEL-TEJA COEFFS + ERRS'!AB65,"")))), IF($M$6 = 3, IF($M$13=1,'TWU-COON-CUNNINGH COEFFS + ERRS'!J65,IF($M$13=2,'TWU-COON-CUNNINGH COEFFS + ERRS'!P65,IF($M$13=3,'TWU-COON-CUNNINGH COEFFS + ERRS'!V65,IF($M$13=4,'TWU-COON-CUNNINGH COEFFS + ERRS'!AB65,"")))), IF($M$6 = 4, IF($M$13=1,'ALMAJOSE-DALIDA COEFFS + ERRS'!J65,IF($M$13=2,'ALMAJOSE-DALIDA COEFFS + ERRS'!P65,IF($M$13=3,'ALMAJOSE-DALIDA COEFFS + ERRS'!V65,IF($M$13=4,'ALMAJOSE-DALIDA COEFFS + ERRS'!AB65,""))))))))</f>
        <v>1.4253473990321499</v>
      </c>
      <c r="L71" s="19"/>
    </row>
    <row r="72" spans="2:12" ht="16.5" customHeight="1" x14ac:dyDescent="0.25">
      <c r="B72" s="6">
        <v>63</v>
      </c>
      <c r="C72" s="6" t="s">
        <v>64</v>
      </c>
      <c r="D72" s="7">
        <v>0.30499999999999999</v>
      </c>
      <c r="E72" s="7">
        <v>-0.216</v>
      </c>
      <c r="F72" s="12">
        <f>IF($M$6=1,IF($M$13=1,'PENG ROBINSON COEFFS + ERRS'!E66,IF($M$13=2,'PENG ROBINSON COEFFS + ERRS'!K66,IF($M$13=3,'PENG ROBINSON COEFFS + ERRS'!Q66,IF($M$13=4,'PENG ROBINSON COEFFS + ERRS'!W66,"")))), IF($M$6 = 2, IF($M$13=1,'PATEL-TEJA COEFFS + ERRS'!E66,IF($M$13=2,'PATEL-TEJA COEFFS + ERRS'!K66,IF($M$13=3,'PATEL-TEJA COEFFS + ERRS'!Q66,IF($M$13=4,'PATEL-TEJA COEFFS + ERRS'!W66,"")))), IF($M$6 = 3, IF($M$13=1,'TWU-COON-CUNNINGH COEFFS + ERRS'!E66,IF($M$13=2,'TWU-COON-CUNNINGH COEFFS + ERRS'!K66,IF($M$13=3,'TWU-COON-CUNNINGH COEFFS + ERRS'!Q66,IF($M$13=4,'TWU-COON-CUNNINGH COEFFS + ERRS'!W66,"")))), IF($M$6 = 4, IF($M$13=1,'ALMAJOSE-DALIDA COEFFS + ERRS'!E66,IF($M$13=2,'ALMAJOSE-DALIDA COEFFS + ERRS'!K66,IF($M$13=3,'ALMAJOSE-DALIDA COEFFS + ERRS'!Q66,IF($M$13=4,'ALMAJOSE-DALIDA COEFFS + ERRS'!W66,""))))))))</f>
        <v>2.01974585774227</v>
      </c>
      <c r="G72" s="12">
        <f>IF($M$6=1,IF($M$13=1,'PENG ROBINSON COEFFS + ERRS'!F66,IF($M$13=2,'PENG ROBINSON COEFFS + ERRS'!L66,IF($M$13=3,'PENG ROBINSON COEFFS + ERRS'!R66,IF($M$13=4,'PENG ROBINSON COEFFS + ERRS'!X66,"")))), IF($M$6 = 2, IF($M$13=1,'PATEL-TEJA COEFFS + ERRS'!F66,IF($M$13=2,'PATEL-TEJA COEFFS + ERRS'!L66,IF($M$13=3,'PATEL-TEJA COEFFS + ERRS'!R66,IF($M$13=4,'PATEL-TEJA COEFFS + ERRS'!X66,"")))), IF($M$6 = 3, IF($M$13=1,'TWU-COON-CUNNINGH COEFFS + ERRS'!F66,IF($M$13=2,'TWU-COON-CUNNINGH COEFFS + ERRS'!L66,IF($M$13=3,'TWU-COON-CUNNINGH COEFFS + ERRS'!R66,IF($M$13=4,'TWU-COON-CUNNINGH COEFFS + ERRS'!X66,"")))), IF($M$6 = 4, IF($M$13=1,'ALMAJOSE-DALIDA COEFFS + ERRS'!F66,IF($M$13=2,'ALMAJOSE-DALIDA COEFFS + ERRS'!L66,IF($M$13=3,'ALMAJOSE-DALIDA COEFFS + ERRS'!R66,IF($M$13=4,'ALMAJOSE-DALIDA COEFFS + ERRS'!X66,""))))))))</f>
        <v>0.40035867095799399</v>
      </c>
      <c r="H72" s="12">
        <f>IF($M$6=1,IF($M$13=1,'PENG ROBINSON COEFFS + ERRS'!G66,IF($M$13=2,'PENG ROBINSON COEFFS + ERRS'!M66,IF($M$13=3,'PENG ROBINSON COEFFS + ERRS'!S66,IF($M$13=4,'PENG ROBINSON COEFFS + ERRS'!Y66,"")))), IF($M$6 = 2, IF($M$13=1,'PATEL-TEJA COEFFS + ERRS'!G66,IF($M$13=2,'PATEL-TEJA COEFFS + ERRS'!M66,IF($M$13=3,'PATEL-TEJA COEFFS + ERRS'!S66,IF($M$13=4,'PATEL-TEJA COEFFS + ERRS'!Y66,"")))), IF($M$6 = 3, IF($M$13=1,'TWU-COON-CUNNINGH COEFFS + ERRS'!G66,IF($M$13=2,'TWU-COON-CUNNINGH COEFFS + ERRS'!M66,IF($M$13=3,'TWU-COON-CUNNINGH COEFFS + ERRS'!S66,IF($M$13=4,'TWU-COON-CUNNINGH COEFFS + ERRS'!Y66,"")))), IF($M$6 = 4, IF($M$13=1,'ALMAJOSE-DALIDA COEFFS + ERRS'!G66,IF($M$13=2,'ALMAJOSE-DALIDA COEFFS + ERRS'!M66,IF($M$13=3,'ALMAJOSE-DALIDA COEFFS + ERRS'!S66,IF($M$13=4,'ALMAJOSE-DALIDA COEFFS + ERRS'!Y66,""))))))))</f>
        <v>0.63974217638109199</v>
      </c>
      <c r="I72" s="10">
        <f>IF($M$6=1,IF($M$13=1,'PENG ROBINSON COEFFS + ERRS'!H66,IF($M$13=2,'PENG ROBINSON COEFFS + ERRS'!N66,IF($M$13=3,'PENG ROBINSON COEFFS + ERRS'!T66,IF($M$13=4,'PENG ROBINSON COEFFS + ERRS'!Z66,"")))), IF($M$6 = 2, IF($M$13=1,'PATEL-TEJA COEFFS + ERRS'!H66,IF($M$13=2,'PATEL-TEJA COEFFS + ERRS'!N66,IF($M$13=3,'PATEL-TEJA COEFFS + ERRS'!T66,IF($M$13=4,'PATEL-TEJA COEFFS + ERRS'!Z66,"")))), IF($M$6 = 3, IF($M$13=1,'TWU-COON-CUNNINGH COEFFS + ERRS'!H66,IF($M$13=2,'TWU-COON-CUNNINGH COEFFS + ERRS'!N66,IF($M$13=3,'TWU-COON-CUNNINGH COEFFS + ERRS'!T66,IF($M$13=4,'TWU-COON-CUNNINGH COEFFS + ERRS'!Z66,"")))), IF($M$6 = 4, IF($M$13=1,'ALMAJOSE-DALIDA COEFFS + ERRS'!H66,IF($M$13=2,'ALMAJOSE-DALIDA COEFFS + ERRS'!N66,IF($M$13=3,'ALMAJOSE-DALIDA COEFFS + ERRS'!T66,IF($M$13=4,'ALMAJOSE-DALIDA COEFFS + ERRS'!Z66,""))))))))</f>
        <v>1.04722387917183</v>
      </c>
      <c r="J72" s="10">
        <f>IF($M$6=1,IF($M$13=1,'PENG ROBINSON COEFFS + ERRS'!I66,IF($M$13=2,'PENG ROBINSON COEFFS + ERRS'!O66,IF($M$13=3,'PENG ROBINSON COEFFS + ERRS'!U66,IF($M$13=4,'PENG ROBINSON COEFFS + ERRS'!AA66,"")))), IF($M$6 = 2, IF($M$13=1,'PATEL-TEJA COEFFS + ERRS'!I66,IF($M$13=2,'PATEL-TEJA COEFFS + ERRS'!O66,IF($M$13=3,'PATEL-TEJA COEFFS + ERRS'!U66,IF($M$13=4,'PATEL-TEJA COEFFS + ERRS'!AA66,"")))), IF($M$6 = 3, IF($M$13=1,'TWU-COON-CUNNINGH COEFFS + ERRS'!I66,IF($M$13=2,'TWU-COON-CUNNINGH COEFFS + ERRS'!O66,IF($M$13=3,'TWU-COON-CUNNINGH COEFFS + ERRS'!U66,IF($M$13=4,'TWU-COON-CUNNINGH COEFFS + ERRS'!AA66,"")))), IF($M$6 = 4, IF($M$13=1,'ALMAJOSE-DALIDA COEFFS + ERRS'!I66,IF($M$13=2,'ALMAJOSE-DALIDA COEFFS + ERRS'!O66,IF($M$13=3,'ALMAJOSE-DALIDA COEFFS + ERRS'!U66,IF($M$13=4,'ALMAJOSE-DALIDA COEFFS + ERRS'!AA66,""))))))))</f>
        <v>5.0603088758468502</v>
      </c>
      <c r="K72" s="10">
        <f>IF($M$6=1,IF($M$13=1,'PENG ROBINSON COEFFS + ERRS'!J66,IF($M$13=2,'PENG ROBINSON COEFFS + ERRS'!P66,IF($M$13=3,'PENG ROBINSON COEFFS + ERRS'!V66,IF($M$13=4,'PENG ROBINSON COEFFS + ERRS'!AB66,"")))), IF($M$6 = 2, IF($M$13=1,'PATEL-TEJA COEFFS + ERRS'!J66,IF($M$13=2,'PATEL-TEJA COEFFS + ERRS'!P66,IF($M$13=3,'PATEL-TEJA COEFFS + ERRS'!V66,IF($M$13=4,'PATEL-TEJA COEFFS + ERRS'!AB66,"")))), IF($M$6 = 3, IF($M$13=1,'TWU-COON-CUNNINGH COEFFS + ERRS'!J66,IF($M$13=2,'TWU-COON-CUNNINGH COEFFS + ERRS'!P66,IF($M$13=3,'TWU-COON-CUNNINGH COEFFS + ERRS'!V66,IF($M$13=4,'TWU-COON-CUNNINGH COEFFS + ERRS'!AB66,"")))), IF($M$6 = 4, IF($M$13=1,'ALMAJOSE-DALIDA COEFFS + ERRS'!J66,IF($M$13=2,'ALMAJOSE-DALIDA COEFFS + ERRS'!P66,IF($M$13=3,'ALMAJOSE-DALIDA COEFFS + ERRS'!V66,IF($M$13=4,'ALMAJOSE-DALIDA COEFFS + ERRS'!AB66,""))))))))</f>
        <v>2.13795173578775</v>
      </c>
      <c r="L72" s="19"/>
    </row>
    <row r="73" spans="2:12" ht="16.5" customHeight="1" x14ac:dyDescent="0.25">
      <c r="B73" s="6">
        <v>64</v>
      </c>
      <c r="C73" s="6" t="s">
        <v>65</v>
      </c>
      <c r="D73" s="7">
        <v>0.22900000000000001</v>
      </c>
      <c r="E73" s="7">
        <v>0.34489999999999998</v>
      </c>
      <c r="F73" s="12">
        <f>IF($M$6=1,IF($M$13=1,'PENG ROBINSON COEFFS + ERRS'!E67,IF($M$13=2,'PENG ROBINSON COEFFS + ERRS'!K67,IF($M$13=3,'PENG ROBINSON COEFFS + ERRS'!Q67,IF($M$13=4,'PENG ROBINSON COEFFS + ERRS'!W67,"")))), IF($M$6 = 2, IF($M$13=1,'PATEL-TEJA COEFFS + ERRS'!E67,IF($M$13=2,'PATEL-TEJA COEFFS + ERRS'!K67,IF($M$13=3,'PATEL-TEJA COEFFS + ERRS'!Q67,IF($M$13=4,'PATEL-TEJA COEFFS + ERRS'!W67,"")))), IF($M$6 = 3, IF($M$13=1,'TWU-COON-CUNNINGH COEFFS + ERRS'!E67,IF($M$13=2,'TWU-COON-CUNNINGH COEFFS + ERRS'!K67,IF($M$13=3,'TWU-COON-CUNNINGH COEFFS + ERRS'!Q67,IF($M$13=4,'TWU-COON-CUNNINGH COEFFS + ERRS'!W67,"")))), IF($M$6 = 4, IF($M$13=1,'ALMAJOSE-DALIDA COEFFS + ERRS'!E67,IF($M$13=2,'ALMAJOSE-DALIDA COEFFS + ERRS'!K67,IF($M$13=3,'ALMAJOSE-DALIDA COEFFS + ERRS'!Q67,IF($M$13=4,'ALMAJOSE-DALIDA COEFFS + ERRS'!W67,""))))))))</f>
        <v>0.44361834045700099</v>
      </c>
      <c r="G73" s="12">
        <f>IF($M$6=1,IF($M$13=1,'PENG ROBINSON COEFFS + ERRS'!F67,IF($M$13=2,'PENG ROBINSON COEFFS + ERRS'!L67,IF($M$13=3,'PENG ROBINSON COEFFS + ERRS'!R67,IF($M$13=4,'PENG ROBINSON COEFFS + ERRS'!X67,"")))), IF($M$6 = 2, IF($M$13=1,'PATEL-TEJA COEFFS + ERRS'!F67,IF($M$13=2,'PATEL-TEJA COEFFS + ERRS'!L67,IF($M$13=3,'PATEL-TEJA COEFFS + ERRS'!R67,IF($M$13=4,'PATEL-TEJA COEFFS + ERRS'!X67,"")))), IF($M$6 = 3, IF($M$13=1,'TWU-COON-CUNNINGH COEFFS + ERRS'!F67,IF($M$13=2,'TWU-COON-CUNNINGH COEFFS + ERRS'!L67,IF($M$13=3,'TWU-COON-CUNNINGH COEFFS + ERRS'!R67,IF($M$13=4,'TWU-COON-CUNNINGH COEFFS + ERRS'!X67,"")))), IF($M$6 = 4, IF($M$13=1,'ALMAJOSE-DALIDA COEFFS + ERRS'!F67,IF($M$13=2,'ALMAJOSE-DALIDA COEFFS + ERRS'!L67,IF($M$13=3,'ALMAJOSE-DALIDA COEFFS + ERRS'!R67,IF($M$13=4,'ALMAJOSE-DALIDA COEFFS + ERRS'!X67,""))))))))</f>
        <v>1.4241410627217299</v>
      </c>
      <c r="H73" s="12">
        <f>IF($M$6=1,IF($M$13=1,'PENG ROBINSON COEFFS + ERRS'!G67,IF($M$13=2,'PENG ROBINSON COEFFS + ERRS'!M67,IF($M$13=3,'PENG ROBINSON COEFFS + ERRS'!S67,IF($M$13=4,'PENG ROBINSON COEFFS + ERRS'!Y67,"")))), IF($M$6 = 2, IF($M$13=1,'PATEL-TEJA COEFFS + ERRS'!G67,IF($M$13=2,'PATEL-TEJA COEFFS + ERRS'!M67,IF($M$13=3,'PATEL-TEJA COEFFS + ERRS'!S67,IF($M$13=4,'PATEL-TEJA COEFFS + ERRS'!Y67,"")))), IF($M$6 = 3, IF($M$13=1,'TWU-COON-CUNNINGH COEFFS + ERRS'!G67,IF($M$13=2,'TWU-COON-CUNNINGH COEFFS + ERRS'!M67,IF($M$13=3,'TWU-COON-CUNNINGH COEFFS + ERRS'!S67,IF($M$13=4,'TWU-COON-CUNNINGH COEFFS + ERRS'!Y67,"")))), IF($M$6 = 4, IF($M$13=1,'ALMAJOSE-DALIDA COEFFS + ERRS'!G67,IF($M$13=2,'ALMAJOSE-DALIDA COEFFS + ERRS'!M67,IF($M$13=3,'ALMAJOSE-DALIDA COEFFS + ERRS'!S67,IF($M$13=4,'ALMAJOSE-DALIDA COEFFS + ERRS'!Y67,""))))))))</f>
        <v>-0.20678108315774801</v>
      </c>
      <c r="I73" s="10">
        <f>IF($M$6=1,IF($M$13=1,'PENG ROBINSON COEFFS + ERRS'!H67,IF($M$13=2,'PENG ROBINSON COEFFS + ERRS'!N67,IF($M$13=3,'PENG ROBINSON COEFFS + ERRS'!T67,IF($M$13=4,'PENG ROBINSON COEFFS + ERRS'!Z67,"")))), IF($M$6 = 2, IF($M$13=1,'PATEL-TEJA COEFFS + ERRS'!H67,IF($M$13=2,'PATEL-TEJA COEFFS + ERRS'!N67,IF($M$13=3,'PATEL-TEJA COEFFS + ERRS'!T67,IF($M$13=4,'PATEL-TEJA COEFFS + ERRS'!Z67,"")))), IF($M$6 = 3, IF($M$13=1,'TWU-COON-CUNNINGH COEFFS + ERRS'!H67,IF($M$13=2,'TWU-COON-CUNNINGH COEFFS + ERRS'!N67,IF($M$13=3,'TWU-COON-CUNNINGH COEFFS + ERRS'!T67,IF($M$13=4,'TWU-COON-CUNNINGH COEFFS + ERRS'!Z67,"")))), IF($M$6 = 4, IF($M$13=1,'ALMAJOSE-DALIDA COEFFS + ERRS'!H67,IF($M$13=2,'ALMAJOSE-DALIDA COEFFS + ERRS'!N67,IF($M$13=3,'ALMAJOSE-DALIDA COEFFS + ERRS'!T67,IF($M$13=4,'ALMAJOSE-DALIDA COEFFS + ERRS'!Z67,""))))))))</f>
        <v>0.35367700358128601</v>
      </c>
      <c r="J73" s="10">
        <f>IF($M$6=1,IF($M$13=1,'PENG ROBINSON COEFFS + ERRS'!I67,IF($M$13=2,'PENG ROBINSON COEFFS + ERRS'!O67,IF($M$13=3,'PENG ROBINSON COEFFS + ERRS'!U67,IF($M$13=4,'PENG ROBINSON COEFFS + ERRS'!AA67,"")))), IF($M$6 = 2, IF($M$13=1,'PATEL-TEJA COEFFS + ERRS'!I67,IF($M$13=2,'PATEL-TEJA COEFFS + ERRS'!O67,IF($M$13=3,'PATEL-TEJA COEFFS + ERRS'!U67,IF($M$13=4,'PATEL-TEJA COEFFS + ERRS'!AA67,"")))), IF($M$6 = 3, IF($M$13=1,'TWU-COON-CUNNINGH COEFFS + ERRS'!I67,IF($M$13=2,'TWU-COON-CUNNINGH COEFFS + ERRS'!O67,IF($M$13=3,'TWU-COON-CUNNINGH COEFFS + ERRS'!U67,IF($M$13=4,'TWU-COON-CUNNINGH COEFFS + ERRS'!AA67,"")))), IF($M$6 = 4, IF($M$13=1,'ALMAJOSE-DALIDA COEFFS + ERRS'!I67,IF($M$13=2,'ALMAJOSE-DALIDA COEFFS + ERRS'!O67,IF($M$13=3,'ALMAJOSE-DALIDA COEFFS + ERRS'!U67,IF($M$13=4,'ALMAJOSE-DALIDA COEFFS + ERRS'!AA67,""))))))))</f>
        <v>7.3952914305080597</v>
      </c>
      <c r="K73" s="10">
        <f>IF($M$6=1,IF($M$13=1,'PENG ROBINSON COEFFS + ERRS'!J67,IF($M$13=2,'PENG ROBINSON COEFFS + ERRS'!P67,IF($M$13=3,'PENG ROBINSON COEFFS + ERRS'!V67,IF($M$13=4,'PENG ROBINSON COEFFS + ERRS'!AB67,"")))), IF($M$6 = 2, IF($M$13=1,'PATEL-TEJA COEFFS + ERRS'!J67,IF($M$13=2,'PATEL-TEJA COEFFS + ERRS'!P67,IF($M$13=3,'PATEL-TEJA COEFFS + ERRS'!V67,IF($M$13=4,'PATEL-TEJA COEFFS + ERRS'!AB67,"")))), IF($M$6 = 3, IF($M$13=1,'TWU-COON-CUNNINGH COEFFS + ERRS'!J67,IF($M$13=2,'TWU-COON-CUNNINGH COEFFS + ERRS'!P67,IF($M$13=3,'TWU-COON-CUNNINGH COEFFS + ERRS'!V67,IF($M$13=4,'TWU-COON-CUNNINGH COEFFS + ERRS'!AB67,"")))), IF($M$6 = 4, IF($M$13=1,'ALMAJOSE-DALIDA COEFFS + ERRS'!J67,IF($M$13=2,'ALMAJOSE-DALIDA COEFFS + ERRS'!P67,IF($M$13=3,'ALMAJOSE-DALIDA COEFFS + ERRS'!V67,IF($M$13=4,'ALMAJOSE-DALIDA COEFFS + ERRS'!AB67,""))))))))</f>
        <v>1.5773987732372601</v>
      </c>
      <c r="L73" s="19"/>
    </row>
    <row r="74" spans="2:12" ht="16.5" customHeight="1" x14ac:dyDescent="0.25">
      <c r="B74" s="6">
        <v>65</v>
      </c>
      <c r="C74" s="6" t="s">
        <v>66</v>
      </c>
      <c r="D74" s="7">
        <v>0.27300000000000002</v>
      </c>
      <c r="E74" s="7">
        <v>0.20810000000000001</v>
      </c>
      <c r="F74" s="12">
        <f>IF($M$6=1,IF($M$13=1,'PENG ROBINSON COEFFS + ERRS'!E68,IF($M$13=2,'PENG ROBINSON COEFFS + ERRS'!K68,IF($M$13=3,'PENG ROBINSON COEFFS + ERRS'!Q68,IF($M$13=4,'PENG ROBINSON COEFFS + ERRS'!W68,"")))), IF($M$6 = 2, IF($M$13=1,'PATEL-TEJA COEFFS + ERRS'!E68,IF($M$13=2,'PATEL-TEJA COEFFS + ERRS'!K68,IF($M$13=3,'PATEL-TEJA COEFFS + ERRS'!Q68,IF($M$13=4,'PATEL-TEJA COEFFS + ERRS'!W68,"")))), IF($M$6 = 3, IF($M$13=1,'TWU-COON-CUNNINGH COEFFS + ERRS'!E68,IF($M$13=2,'TWU-COON-CUNNINGH COEFFS + ERRS'!K68,IF($M$13=3,'TWU-COON-CUNNINGH COEFFS + ERRS'!Q68,IF($M$13=4,'TWU-COON-CUNNINGH COEFFS + ERRS'!W68,"")))), IF($M$6 = 4, IF($M$13=1,'ALMAJOSE-DALIDA COEFFS + ERRS'!E68,IF($M$13=2,'ALMAJOSE-DALIDA COEFFS + ERRS'!K68,IF($M$13=3,'ALMAJOSE-DALIDA COEFFS + ERRS'!Q68,IF($M$13=4,'ALMAJOSE-DALIDA COEFFS + ERRS'!W68,""))))))))</f>
        <v>1.3654251408468701</v>
      </c>
      <c r="G74" s="12">
        <f>IF($M$6=1,IF($M$13=1,'PENG ROBINSON COEFFS + ERRS'!F68,IF($M$13=2,'PENG ROBINSON COEFFS + ERRS'!L68,IF($M$13=3,'PENG ROBINSON COEFFS + ERRS'!R68,IF($M$13=4,'PENG ROBINSON COEFFS + ERRS'!X68,"")))), IF($M$6 = 2, IF($M$13=1,'PATEL-TEJA COEFFS + ERRS'!F68,IF($M$13=2,'PATEL-TEJA COEFFS + ERRS'!L68,IF($M$13=3,'PATEL-TEJA COEFFS + ERRS'!R68,IF($M$13=4,'PATEL-TEJA COEFFS + ERRS'!X68,"")))), IF($M$6 = 3, IF($M$13=1,'TWU-COON-CUNNINGH COEFFS + ERRS'!F68,IF($M$13=2,'TWU-COON-CUNNINGH COEFFS + ERRS'!L68,IF($M$13=3,'TWU-COON-CUNNINGH COEFFS + ERRS'!R68,IF($M$13=4,'TWU-COON-CUNNINGH COEFFS + ERRS'!X68,"")))), IF($M$6 = 4, IF($M$13=1,'ALMAJOSE-DALIDA COEFFS + ERRS'!F68,IF($M$13=2,'ALMAJOSE-DALIDA COEFFS + ERRS'!L68,IF($M$13=3,'ALMAJOSE-DALIDA COEFFS + ERRS'!R68,IF($M$13=4,'ALMAJOSE-DALIDA COEFFS + ERRS'!X68,""))))))))</f>
        <v>0.60094918530524299</v>
      </c>
      <c r="H74" s="12">
        <f>IF($M$6=1,IF($M$13=1,'PENG ROBINSON COEFFS + ERRS'!G68,IF($M$13=2,'PENG ROBINSON COEFFS + ERRS'!M68,IF($M$13=3,'PENG ROBINSON COEFFS + ERRS'!S68,IF($M$13=4,'PENG ROBINSON COEFFS + ERRS'!Y68,"")))), IF($M$6 = 2, IF($M$13=1,'PATEL-TEJA COEFFS + ERRS'!G68,IF($M$13=2,'PATEL-TEJA COEFFS + ERRS'!M68,IF($M$13=3,'PATEL-TEJA COEFFS + ERRS'!S68,IF($M$13=4,'PATEL-TEJA COEFFS + ERRS'!Y68,"")))), IF($M$6 = 3, IF($M$13=1,'TWU-COON-CUNNINGH COEFFS + ERRS'!G68,IF($M$13=2,'TWU-COON-CUNNINGH COEFFS + ERRS'!M68,IF($M$13=3,'TWU-COON-CUNNINGH COEFFS + ERRS'!S68,IF($M$13=4,'TWU-COON-CUNNINGH COEFFS + ERRS'!Y68,"")))), IF($M$6 = 4, IF($M$13=1,'ALMAJOSE-DALIDA COEFFS + ERRS'!G68,IF($M$13=2,'ALMAJOSE-DALIDA COEFFS + ERRS'!M68,IF($M$13=3,'ALMAJOSE-DALIDA COEFFS + ERRS'!S68,IF($M$13=4,'ALMAJOSE-DALIDA COEFFS + ERRS'!Y68,""))))))))</f>
        <v>8.41511610461219E-2</v>
      </c>
      <c r="I74" s="10">
        <f>IF($M$6=1,IF($M$13=1,'PENG ROBINSON COEFFS + ERRS'!H68,IF($M$13=2,'PENG ROBINSON COEFFS + ERRS'!N68,IF($M$13=3,'PENG ROBINSON COEFFS + ERRS'!T68,IF($M$13=4,'PENG ROBINSON COEFFS + ERRS'!Z68,"")))), IF($M$6 = 2, IF($M$13=1,'PATEL-TEJA COEFFS + ERRS'!H68,IF($M$13=2,'PATEL-TEJA COEFFS + ERRS'!N68,IF($M$13=3,'PATEL-TEJA COEFFS + ERRS'!T68,IF($M$13=4,'PATEL-TEJA COEFFS + ERRS'!Z68,"")))), IF($M$6 = 3, IF($M$13=1,'TWU-COON-CUNNINGH COEFFS + ERRS'!H68,IF($M$13=2,'TWU-COON-CUNNINGH COEFFS + ERRS'!N68,IF($M$13=3,'TWU-COON-CUNNINGH COEFFS + ERRS'!T68,IF($M$13=4,'TWU-COON-CUNNINGH COEFFS + ERRS'!Z68,"")))), IF($M$6 = 4, IF($M$13=1,'ALMAJOSE-DALIDA COEFFS + ERRS'!H68,IF($M$13=2,'ALMAJOSE-DALIDA COEFFS + ERRS'!N68,IF($M$13=3,'ALMAJOSE-DALIDA COEFFS + ERRS'!T68,IF($M$13=4,'ALMAJOSE-DALIDA COEFFS + ERRS'!Z68,""))))))))</f>
        <v>0.58910763764854202</v>
      </c>
      <c r="J74" s="10">
        <f>IF($M$6=1,IF($M$13=1,'PENG ROBINSON COEFFS + ERRS'!I68,IF($M$13=2,'PENG ROBINSON COEFFS + ERRS'!O68,IF($M$13=3,'PENG ROBINSON COEFFS + ERRS'!U68,IF($M$13=4,'PENG ROBINSON COEFFS + ERRS'!AA68,"")))), IF($M$6 = 2, IF($M$13=1,'PATEL-TEJA COEFFS + ERRS'!I68,IF($M$13=2,'PATEL-TEJA COEFFS + ERRS'!O68,IF($M$13=3,'PATEL-TEJA COEFFS + ERRS'!U68,IF($M$13=4,'PATEL-TEJA COEFFS + ERRS'!AA68,"")))), IF($M$6 = 3, IF($M$13=1,'TWU-COON-CUNNINGH COEFFS + ERRS'!I68,IF($M$13=2,'TWU-COON-CUNNINGH COEFFS + ERRS'!O68,IF($M$13=3,'TWU-COON-CUNNINGH COEFFS + ERRS'!U68,IF($M$13=4,'TWU-COON-CUNNINGH COEFFS + ERRS'!AA68,"")))), IF($M$6 = 4, IF($M$13=1,'ALMAJOSE-DALIDA COEFFS + ERRS'!I68,IF($M$13=2,'ALMAJOSE-DALIDA COEFFS + ERRS'!O68,IF($M$13=3,'ALMAJOSE-DALIDA COEFFS + ERRS'!U68,IF($M$13=4,'ALMAJOSE-DALIDA COEFFS + ERRS'!AA68,""))))))))</f>
        <v>4.1971707405046503</v>
      </c>
      <c r="K74" s="10">
        <f>IF($M$6=1,IF($M$13=1,'PENG ROBINSON COEFFS + ERRS'!J68,IF($M$13=2,'PENG ROBINSON COEFFS + ERRS'!P68,IF($M$13=3,'PENG ROBINSON COEFFS + ERRS'!V68,IF($M$13=4,'PENG ROBINSON COEFFS + ERRS'!AB68,"")))), IF($M$6 = 2, IF($M$13=1,'PATEL-TEJA COEFFS + ERRS'!J68,IF($M$13=2,'PATEL-TEJA COEFFS + ERRS'!P68,IF($M$13=3,'PATEL-TEJA COEFFS + ERRS'!V68,IF($M$13=4,'PATEL-TEJA COEFFS + ERRS'!AB68,"")))), IF($M$6 = 3, IF($M$13=1,'TWU-COON-CUNNINGH COEFFS + ERRS'!J68,IF($M$13=2,'TWU-COON-CUNNINGH COEFFS + ERRS'!P68,IF($M$13=3,'TWU-COON-CUNNINGH COEFFS + ERRS'!V68,IF($M$13=4,'TWU-COON-CUNNINGH COEFFS + ERRS'!AB68,"")))), IF($M$6 = 4, IF($M$13=1,'ALMAJOSE-DALIDA COEFFS + ERRS'!J68,IF($M$13=2,'ALMAJOSE-DALIDA COEFFS + ERRS'!P68,IF($M$13=3,'ALMAJOSE-DALIDA COEFFS + ERRS'!V68,IF($M$13=4,'ALMAJOSE-DALIDA COEFFS + ERRS'!AB68,""))))))))</f>
        <v>1.9318933271991201</v>
      </c>
      <c r="L74" s="19"/>
    </row>
    <row r="75" spans="2:12" ht="16.5" customHeight="1" x14ac:dyDescent="0.25">
      <c r="B75" s="9">
        <v>66</v>
      </c>
      <c r="C75" s="9" t="s">
        <v>67</v>
      </c>
      <c r="D75" s="10">
        <v>0.26300000000000001</v>
      </c>
      <c r="E75" s="10">
        <v>0.30349999999999999</v>
      </c>
      <c r="F75" s="12">
        <f>IF($M$6=1,IF($M$13=1,'PENG ROBINSON COEFFS + ERRS'!E69,IF($M$13=2,'PENG ROBINSON COEFFS + ERRS'!K69,IF($M$13=3,'PENG ROBINSON COEFFS + ERRS'!Q69,IF($M$13=4,'PENG ROBINSON COEFFS + ERRS'!W69,"")))), IF($M$6 = 2, IF($M$13=1,'PATEL-TEJA COEFFS + ERRS'!E69,IF($M$13=2,'PATEL-TEJA COEFFS + ERRS'!K69,IF($M$13=3,'PATEL-TEJA COEFFS + ERRS'!Q69,IF($M$13=4,'PATEL-TEJA COEFFS + ERRS'!W69,"")))), IF($M$6 = 3, IF($M$13=1,'TWU-COON-CUNNINGH COEFFS + ERRS'!E69,IF($M$13=2,'TWU-COON-CUNNINGH COEFFS + ERRS'!K69,IF($M$13=3,'TWU-COON-CUNNINGH COEFFS + ERRS'!Q69,IF($M$13=4,'TWU-COON-CUNNINGH COEFFS + ERRS'!W69,"")))), IF($M$6 = 4, IF($M$13=1,'ALMAJOSE-DALIDA COEFFS + ERRS'!E69,IF($M$13=2,'ALMAJOSE-DALIDA COEFFS + ERRS'!K69,IF($M$13=3,'ALMAJOSE-DALIDA COEFFS + ERRS'!Q69,IF($M$13=4,'ALMAJOSE-DALIDA COEFFS + ERRS'!W69,""))))))))</f>
        <v>0.41215155998111302</v>
      </c>
      <c r="G75" s="12">
        <f>IF($M$6=1,IF($M$13=1,'PENG ROBINSON COEFFS + ERRS'!F69,IF($M$13=2,'PENG ROBINSON COEFFS + ERRS'!L69,IF($M$13=3,'PENG ROBINSON COEFFS + ERRS'!R69,IF($M$13=4,'PENG ROBINSON COEFFS + ERRS'!X69,"")))), IF($M$6 = 2, IF($M$13=1,'PATEL-TEJA COEFFS + ERRS'!F69,IF($M$13=2,'PATEL-TEJA COEFFS + ERRS'!L69,IF($M$13=3,'PATEL-TEJA COEFFS + ERRS'!R69,IF($M$13=4,'PATEL-TEJA COEFFS + ERRS'!X69,"")))), IF($M$6 = 3, IF($M$13=1,'TWU-COON-CUNNINGH COEFFS + ERRS'!F69,IF($M$13=2,'TWU-COON-CUNNINGH COEFFS + ERRS'!L69,IF($M$13=3,'TWU-COON-CUNNINGH COEFFS + ERRS'!R69,IF($M$13=4,'TWU-COON-CUNNINGH COEFFS + ERRS'!X69,"")))), IF($M$6 = 4, IF($M$13=1,'ALMAJOSE-DALIDA COEFFS + ERRS'!F69,IF($M$13=2,'ALMAJOSE-DALIDA COEFFS + ERRS'!L69,IF($M$13=3,'ALMAJOSE-DALIDA COEFFS + ERRS'!R69,IF($M$13=4,'ALMAJOSE-DALIDA COEFFS + ERRS'!X69,""))))))))</f>
        <v>1.4049635729141401</v>
      </c>
      <c r="H75" s="12">
        <f>IF($M$6=1,IF($M$13=1,'PENG ROBINSON COEFFS + ERRS'!G69,IF($M$13=2,'PENG ROBINSON COEFFS + ERRS'!M69,IF($M$13=3,'PENG ROBINSON COEFFS + ERRS'!S69,IF($M$13=4,'PENG ROBINSON COEFFS + ERRS'!Y69,"")))), IF($M$6 = 2, IF($M$13=1,'PATEL-TEJA COEFFS + ERRS'!G69,IF($M$13=2,'PATEL-TEJA COEFFS + ERRS'!M69,IF($M$13=3,'PATEL-TEJA COEFFS + ERRS'!S69,IF($M$13=4,'PATEL-TEJA COEFFS + ERRS'!Y69,"")))), IF($M$6 = 3, IF($M$13=1,'TWU-COON-CUNNINGH COEFFS + ERRS'!G69,IF($M$13=2,'TWU-COON-CUNNINGH COEFFS + ERRS'!M69,IF($M$13=3,'TWU-COON-CUNNINGH COEFFS + ERRS'!S69,IF($M$13=4,'TWU-COON-CUNNINGH COEFFS + ERRS'!Y69,"")))), IF($M$6 = 4, IF($M$13=1,'ALMAJOSE-DALIDA COEFFS + ERRS'!G69,IF($M$13=2,'ALMAJOSE-DALIDA COEFFS + ERRS'!M69,IF($M$13=3,'ALMAJOSE-DALIDA COEFFS + ERRS'!S69,IF($M$13=4,'ALMAJOSE-DALIDA COEFFS + ERRS'!Y69,""))))))))</f>
        <v>-0.29223834748475702</v>
      </c>
      <c r="I75" s="10">
        <f>IF($M$6=1,IF($M$13=1,'PENG ROBINSON COEFFS + ERRS'!H69,IF($M$13=2,'PENG ROBINSON COEFFS + ERRS'!N69,IF($M$13=3,'PENG ROBINSON COEFFS + ERRS'!T69,IF($M$13=4,'PENG ROBINSON COEFFS + ERRS'!Z69,"")))), IF($M$6 = 2, IF($M$13=1,'PATEL-TEJA COEFFS + ERRS'!H69,IF($M$13=2,'PATEL-TEJA COEFFS + ERRS'!N69,IF($M$13=3,'PATEL-TEJA COEFFS + ERRS'!T69,IF($M$13=4,'PATEL-TEJA COEFFS + ERRS'!Z69,"")))), IF($M$6 = 3, IF($M$13=1,'TWU-COON-CUNNINGH COEFFS + ERRS'!H69,IF($M$13=2,'TWU-COON-CUNNINGH COEFFS + ERRS'!N69,IF($M$13=3,'TWU-COON-CUNNINGH COEFFS + ERRS'!T69,IF($M$13=4,'TWU-COON-CUNNINGH COEFFS + ERRS'!Z69,"")))), IF($M$6 = 4, IF($M$13=1,'ALMAJOSE-DALIDA COEFFS + ERRS'!H69,IF($M$13=2,'ALMAJOSE-DALIDA COEFFS + ERRS'!N69,IF($M$13=3,'ALMAJOSE-DALIDA COEFFS + ERRS'!T69,IF($M$13=4,'ALMAJOSE-DALIDA COEFFS + ERRS'!Z69,""))))))))</f>
        <v>0.66414703596893199</v>
      </c>
      <c r="J75" s="10">
        <f>IF($M$6=1,IF($M$13=1,'PENG ROBINSON COEFFS + ERRS'!I69,IF($M$13=2,'PENG ROBINSON COEFFS + ERRS'!O69,IF($M$13=3,'PENG ROBINSON COEFFS + ERRS'!U69,IF($M$13=4,'PENG ROBINSON COEFFS + ERRS'!AA69,"")))), IF($M$6 = 2, IF($M$13=1,'PATEL-TEJA COEFFS + ERRS'!I69,IF($M$13=2,'PATEL-TEJA COEFFS + ERRS'!O69,IF($M$13=3,'PATEL-TEJA COEFFS + ERRS'!U69,IF($M$13=4,'PATEL-TEJA COEFFS + ERRS'!AA69,"")))), IF($M$6 = 3, IF($M$13=1,'TWU-COON-CUNNINGH COEFFS + ERRS'!I69,IF($M$13=2,'TWU-COON-CUNNINGH COEFFS + ERRS'!O69,IF($M$13=3,'TWU-COON-CUNNINGH COEFFS + ERRS'!U69,IF($M$13=4,'TWU-COON-CUNNINGH COEFFS + ERRS'!AA69,"")))), IF($M$6 = 4, IF($M$13=1,'ALMAJOSE-DALIDA COEFFS + ERRS'!I69,IF($M$13=2,'ALMAJOSE-DALIDA COEFFS + ERRS'!O69,IF($M$13=3,'ALMAJOSE-DALIDA COEFFS + ERRS'!U69,IF($M$13=4,'ALMAJOSE-DALIDA COEFFS + ERRS'!AA69,""))))))))</f>
        <v>4.27653038726727</v>
      </c>
      <c r="K75" s="10">
        <f>IF($M$6=1,IF($M$13=1,'PENG ROBINSON COEFFS + ERRS'!J69,IF($M$13=2,'PENG ROBINSON COEFFS + ERRS'!P69,IF($M$13=3,'PENG ROBINSON COEFFS + ERRS'!V69,IF($M$13=4,'PENG ROBINSON COEFFS + ERRS'!AB69,"")))), IF($M$6 = 2, IF($M$13=1,'PATEL-TEJA COEFFS + ERRS'!J69,IF($M$13=2,'PATEL-TEJA COEFFS + ERRS'!P69,IF($M$13=3,'PATEL-TEJA COEFFS + ERRS'!V69,IF($M$13=4,'PATEL-TEJA COEFFS + ERRS'!AB69,"")))), IF($M$6 = 3, IF($M$13=1,'TWU-COON-CUNNINGH COEFFS + ERRS'!J69,IF($M$13=2,'TWU-COON-CUNNINGH COEFFS + ERRS'!P69,IF($M$13=3,'TWU-COON-CUNNINGH COEFFS + ERRS'!V69,IF($M$13=4,'TWU-COON-CUNNINGH COEFFS + ERRS'!AB69,"")))), IF($M$6 = 4, IF($M$13=1,'ALMAJOSE-DALIDA COEFFS + ERRS'!J69,IF($M$13=2,'ALMAJOSE-DALIDA COEFFS + ERRS'!P69,IF($M$13=3,'ALMAJOSE-DALIDA COEFFS + ERRS'!V69,IF($M$13=4,'ALMAJOSE-DALIDA COEFFS + ERRS'!AB69,""))))))))</f>
        <v>1.7372624132912899</v>
      </c>
      <c r="L75" s="19"/>
    </row>
    <row r="76" spans="2:12" ht="16.5" customHeight="1" x14ac:dyDescent="0.25">
      <c r="B76" s="9">
        <v>67</v>
      </c>
      <c r="C76" s="9" t="s">
        <v>68</v>
      </c>
      <c r="D76" s="10">
        <v>0.27</v>
      </c>
      <c r="E76" s="10">
        <v>0.19500000000000001</v>
      </c>
      <c r="F76" s="12">
        <f>IF($M$6=1,IF($M$13=1,'PENG ROBINSON COEFFS + ERRS'!E70,IF($M$13=2,'PENG ROBINSON COEFFS + ERRS'!K70,IF($M$13=3,'PENG ROBINSON COEFFS + ERRS'!Q70,IF($M$13=4,'PENG ROBINSON COEFFS + ERRS'!W70,"")))), IF($M$6 = 2, IF($M$13=1,'PATEL-TEJA COEFFS + ERRS'!E70,IF($M$13=2,'PATEL-TEJA COEFFS + ERRS'!K70,IF($M$13=3,'PATEL-TEJA COEFFS + ERRS'!Q70,IF($M$13=4,'PATEL-TEJA COEFFS + ERRS'!W70,"")))), IF($M$6 = 3, IF($M$13=1,'TWU-COON-CUNNINGH COEFFS + ERRS'!E70,IF($M$13=2,'TWU-COON-CUNNINGH COEFFS + ERRS'!K70,IF($M$13=3,'TWU-COON-CUNNINGH COEFFS + ERRS'!Q70,IF($M$13=4,'TWU-COON-CUNNINGH COEFFS + ERRS'!W70,"")))), IF($M$6 = 4, IF($M$13=1,'ALMAJOSE-DALIDA COEFFS + ERRS'!E70,IF($M$13=2,'ALMAJOSE-DALIDA COEFFS + ERRS'!K70,IF($M$13=3,'ALMAJOSE-DALIDA COEFFS + ERRS'!Q70,IF($M$13=4,'ALMAJOSE-DALIDA COEFFS + ERRS'!W70,""))))))))</f>
        <v>0.14356624877951901</v>
      </c>
      <c r="G76" s="12">
        <f>IF($M$6=1,IF($M$13=1,'PENG ROBINSON COEFFS + ERRS'!F70,IF($M$13=2,'PENG ROBINSON COEFFS + ERRS'!L70,IF($M$13=3,'PENG ROBINSON COEFFS + ERRS'!R70,IF($M$13=4,'PENG ROBINSON COEFFS + ERRS'!X70,"")))), IF($M$6 = 2, IF($M$13=1,'PATEL-TEJA COEFFS + ERRS'!F70,IF($M$13=2,'PATEL-TEJA COEFFS + ERRS'!L70,IF($M$13=3,'PATEL-TEJA COEFFS + ERRS'!R70,IF($M$13=4,'PATEL-TEJA COEFFS + ERRS'!X70,"")))), IF($M$6 = 3, IF($M$13=1,'TWU-COON-CUNNINGH COEFFS + ERRS'!F70,IF($M$13=2,'TWU-COON-CUNNINGH COEFFS + ERRS'!L70,IF($M$13=3,'TWU-COON-CUNNINGH COEFFS + ERRS'!R70,IF($M$13=4,'TWU-COON-CUNNINGH COEFFS + ERRS'!X70,"")))), IF($M$6 = 4, IF($M$13=1,'ALMAJOSE-DALIDA COEFFS + ERRS'!F70,IF($M$13=2,'ALMAJOSE-DALIDA COEFFS + ERRS'!L70,IF($M$13=3,'ALMAJOSE-DALIDA COEFFS + ERRS'!R70,IF($M$13=4,'ALMAJOSE-DALIDA COEFFS + ERRS'!X70,""))))))))</f>
        <v>2.8348186183262101</v>
      </c>
      <c r="H76" s="12">
        <f>IF($M$6=1,IF($M$13=1,'PENG ROBINSON COEFFS + ERRS'!G70,IF($M$13=2,'PENG ROBINSON COEFFS + ERRS'!M70,IF($M$13=3,'PENG ROBINSON COEFFS + ERRS'!S70,IF($M$13=4,'PENG ROBINSON COEFFS + ERRS'!Y70,"")))), IF($M$6 = 2, IF($M$13=1,'PATEL-TEJA COEFFS + ERRS'!G70,IF($M$13=2,'PATEL-TEJA COEFFS + ERRS'!M70,IF($M$13=3,'PATEL-TEJA COEFFS + ERRS'!S70,IF($M$13=4,'PATEL-TEJA COEFFS + ERRS'!Y70,"")))), IF($M$6 = 3, IF($M$13=1,'TWU-COON-CUNNINGH COEFFS + ERRS'!G70,IF($M$13=2,'TWU-COON-CUNNINGH COEFFS + ERRS'!M70,IF($M$13=3,'TWU-COON-CUNNINGH COEFFS + ERRS'!S70,IF($M$13=4,'TWU-COON-CUNNINGH COEFFS + ERRS'!Y70,"")))), IF($M$6 = 4, IF($M$13=1,'ALMAJOSE-DALIDA COEFFS + ERRS'!G70,IF($M$13=2,'ALMAJOSE-DALIDA COEFFS + ERRS'!M70,IF($M$13=3,'ALMAJOSE-DALIDA COEFFS + ERRS'!S70,IF($M$13=4,'ALMAJOSE-DALIDA COEFFS + ERRS'!Y70,""))))))))</f>
        <v>-0.38140964167721098</v>
      </c>
      <c r="I76" s="10">
        <f>IF($M$6=1,IF($M$13=1,'PENG ROBINSON COEFFS + ERRS'!H70,IF($M$13=2,'PENG ROBINSON COEFFS + ERRS'!N70,IF($M$13=3,'PENG ROBINSON COEFFS + ERRS'!T70,IF($M$13=4,'PENG ROBINSON COEFFS + ERRS'!Z70,"")))), IF($M$6 = 2, IF($M$13=1,'PATEL-TEJA COEFFS + ERRS'!H70,IF($M$13=2,'PATEL-TEJA COEFFS + ERRS'!N70,IF($M$13=3,'PATEL-TEJA COEFFS + ERRS'!T70,IF($M$13=4,'PATEL-TEJA COEFFS + ERRS'!Z70,"")))), IF($M$6 = 3, IF($M$13=1,'TWU-COON-CUNNINGH COEFFS + ERRS'!H70,IF($M$13=2,'TWU-COON-CUNNINGH COEFFS + ERRS'!N70,IF($M$13=3,'TWU-COON-CUNNINGH COEFFS + ERRS'!T70,IF($M$13=4,'TWU-COON-CUNNINGH COEFFS + ERRS'!Z70,"")))), IF($M$6 = 4, IF($M$13=1,'ALMAJOSE-DALIDA COEFFS + ERRS'!H70,IF($M$13=2,'ALMAJOSE-DALIDA COEFFS + ERRS'!N70,IF($M$13=3,'ALMAJOSE-DALIDA COEFFS + ERRS'!T70,IF($M$13=4,'ALMAJOSE-DALIDA COEFFS + ERRS'!Z70,""))))))))</f>
        <v>0.44042026041398902</v>
      </c>
      <c r="J76" s="10">
        <f>IF($M$6=1,IF($M$13=1,'PENG ROBINSON COEFFS + ERRS'!I70,IF($M$13=2,'PENG ROBINSON COEFFS + ERRS'!O70,IF($M$13=3,'PENG ROBINSON COEFFS + ERRS'!U70,IF($M$13=4,'PENG ROBINSON COEFFS + ERRS'!AA70,"")))), IF($M$6 = 2, IF($M$13=1,'PATEL-TEJA COEFFS + ERRS'!I70,IF($M$13=2,'PATEL-TEJA COEFFS + ERRS'!O70,IF($M$13=3,'PATEL-TEJA COEFFS + ERRS'!U70,IF($M$13=4,'PATEL-TEJA COEFFS + ERRS'!AA70,"")))), IF($M$6 = 3, IF($M$13=1,'TWU-COON-CUNNINGH COEFFS + ERRS'!I70,IF($M$13=2,'TWU-COON-CUNNINGH COEFFS + ERRS'!O70,IF($M$13=3,'TWU-COON-CUNNINGH COEFFS + ERRS'!U70,IF($M$13=4,'TWU-COON-CUNNINGH COEFFS + ERRS'!AA70,"")))), IF($M$6 = 4, IF($M$13=1,'ALMAJOSE-DALIDA COEFFS + ERRS'!I70,IF($M$13=2,'ALMAJOSE-DALIDA COEFFS + ERRS'!O70,IF($M$13=3,'ALMAJOSE-DALIDA COEFFS + ERRS'!U70,IF($M$13=4,'ALMAJOSE-DALIDA COEFFS + ERRS'!AA70,""))))))))</f>
        <v>4.4306863696865504</v>
      </c>
      <c r="K76" s="10">
        <f>IF($M$6=1,IF($M$13=1,'PENG ROBINSON COEFFS + ERRS'!J70,IF($M$13=2,'PENG ROBINSON COEFFS + ERRS'!P70,IF($M$13=3,'PENG ROBINSON COEFFS + ERRS'!V70,IF($M$13=4,'PENG ROBINSON COEFFS + ERRS'!AB70,"")))), IF($M$6 = 2, IF($M$13=1,'PATEL-TEJA COEFFS + ERRS'!J70,IF($M$13=2,'PATEL-TEJA COEFFS + ERRS'!P70,IF($M$13=3,'PATEL-TEJA COEFFS + ERRS'!V70,IF($M$13=4,'PATEL-TEJA COEFFS + ERRS'!AB70,"")))), IF($M$6 = 3, IF($M$13=1,'TWU-COON-CUNNINGH COEFFS + ERRS'!J70,IF($M$13=2,'TWU-COON-CUNNINGH COEFFS + ERRS'!P70,IF($M$13=3,'TWU-COON-CUNNINGH COEFFS + ERRS'!V70,IF($M$13=4,'TWU-COON-CUNNINGH COEFFS + ERRS'!AB70,"")))), IF($M$6 = 4, IF($M$13=1,'ALMAJOSE-DALIDA COEFFS + ERRS'!J70,IF($M$13=2,'ALMAJOSE-DALIDA COEFFS + ERRS'!P70,IF($M$13=3,'ALMAJOSE-DALIDA COEFFS + ERRS'!V70,IF($M$13=4,'ALMAJOSE-DALIDA COEFFS + ERRS'!AB70,""))))))))</f>
        <v>1.4792170004735601</v>
      </c>
      <c r="L76" s="19"/>
    </row>
    <row r="77" spans="2:12" ht="16.5" customHeight="1" x14ac:dyDescent="0.25">
      <c r="B77" s="9">
        <v>68</v>
      </c>
      <c r="C77" s="9" t="s">
        <v>69</v>
      </c>
      <c r="D77" s="10">
        <v>0.270883241</v>
      </c>
      <c r="E77" s="10">
        <v>0.41799999999999998</v>
      </c>
      <c r="F77" s="12">
        <f>IF($M$6=1,IF($M$13=1,'PENG ROBINSON COEFFS + ERRS'!E71,IF($M$13=2,'PENG ROBINSON COEFFS + ERRS'!K71,IF($M$13=3,'PENG ROBINSON COEFFS + ERRS'!Q71,IF($M$13=4,'PENG ROBINSON COEFFS + ERRS'!W71,"")))), IF($M$6 = 2, IF($M$13=1,'PATEL-TEJA COEFFS + ERRS'!E71,IF($M$13=2,'PATEL-TEJA COEFFS + ERRS'!K71,IF($M$13=3,'PATEL-TEJA COEFFS + ERRS'!Q71,IF($M$13=4,'PATEL-TEJA COEFFS + ERRS'!W71,"")))), IF($M$6 = 3, IF($M$13=1,'TWU-COON-CUNNINGH COEFFS + ERRS'!E71,IF($M$13=2,'TWU-COON-CUNNINGH COEFFS + ERRS'!K71,IF($M$13=3,'TWU-COON-CUNNINGH COEFFS + ERRS'!Q71,IF($M$13=4,'TWU-COON-CUNNINGH COEFFS + ERRS'!W71,"")))), IF($M$6 = 4, IF($M$13=1,'ALMAJOSE-DALIDA COEFFS + ERRS'!E71,IF($M$13=2,'ALMAJOSE-DALIDA COEFFS + ERRS'!K71,IF($M$13=3,'ALMAJOSE-DALIDA COEFFS + ERRS'!Q71,IF($M$13=4,'ALMAJOSE-DALIDA COEFFS + ERRS'!W71,""))))))))</f>
        <v>0.28508378554629199</v>
      </c>
      <c r="G77" s="12">
        <f>IF($M$6=1,IF($M$13=1,'PENG ROBINSON COEFFS + ERRS'!F71,IF($M$13=2,'PENG ROBINSON COEFFS + ERRS'!L71,IF($M$13=3,'PENG ROBINSON COEFFS + ERRS'!R71,IF($M$13=4,'PENG ROBINSON COEFFS + ERRS'!X71,"")))), IF($M$6 = 2, IF($M$13=1,'PATEL-TEJA COEFFS + ERRS'!F71,IF($M$13=2,'PATEL-TEJA COEFFS + ERRS'!L71,IF($M$13=3,'PATEL-TEJA COEFFS + ERRS'!R71,IF($M$13=4,'PATEL-TEJA COEFFS + ERRS'!X71,"")))), IF($M$6 = 3, IF($M$13=1,'TWU-COON-CUNNINGH COEFFS + ERRS'!F71,IF($M$13=2,'TWU-COON-CUNNINGH COEFFS + ERRS'!L71,IF($M$13=3,'TWU-COON-CUNNINGH COEFFS + ERRS'!R71,IF($M$13=4,'TWU-COON-CUNNINGH COEFFS + ERRS'!X71,"")))), IF($M$6 = 4, IF($M$13=1,'ALMAJOSE-DALIDA COEFFS + ERRS'!F71,IF($M$13=2,'ALMAJOSE-DALIDA COEFFS + ERRS'!L71,IF($M$13=3,'ALMAJOSE-DALIDA COEFFS + ERRS'!R71,IF($M$13=4,'ALMAJOSE-DALIDA COEFFS + ERRS'!X71,""))))))))</f>
        <v>2.20049547460561</v>
      </c>
      <c r="H77" s="12">
        <f>IF($M$6=1,IF($M$13=1,'PENG ROBINSON COEFFS + ERRS'!G71,IF($M$13=2,'PENG ROBINSON COEFFS + ERRS'!M71,IF($M$13=3,'PENG ROBINSON COEFFS + ERRS'!S71,IF($M$13=4,'PENG ROBINSON COEFFS + ERRS'!Y71,"")))), IF($M$6 = 2, IF($M$13=1,'PATEL-TEJA COEFFS + ERRS'!G71,IF($M$13=2,'PATEL-TEJA COEFFS + ERRS'!M71,IF($M$13=3,'PATEL-TEJA COEFFS + ERRS'!S71,IF($M$13=4,'PATEL-TEJA COEFFS + ERRS'!Y71,"")))), IF($M$6 = 3, IF($M$13=1,'TWU-COON-CUNNINGH COEFFS + ERRS'!G71,IF($M$13=2,'TWU-COON-CUNNINGH COEFFS + ERRS'!M71,IF($M$13=3,'TWU-COON-CUNNINGH COEFFS + ERRS'!S71,IF($M$13=4,'TWU-COON-CUNNINGH COEFFS + ERRS'!Y71,"")))), IF($M$6 = 4, IF($M$13=1,'ALMAJOSE-DALIDA COEFFS + ERRS'!G71,IF($M$13=2,'ALMAJOSE-DALIDA COEFFS + ERRS'!M71,IF($M$13=3,'ALMAJOSE-DALIDA COEFFS + ERRS'!S71,IF($M$13=4,'ALMAJOSE-DALIDA COEFFS + ERRS'!Y71,""))))))))</f>
        <v>-0.46355672181396501</v>
      </c>
      <c r="I77" s="10">
        <f>IF($M$6=1,IF($M$13=1,'PENG ROBINSON COEFFS + ERRS'!H71,IF($M$13=2,'PENG ROBINSON COEFFS + ERRS'!N71,IF($M$13=3,'PENG ROBINSON COEFFS + ERRS'!T71,IF($M$13=4,'PENG ROBINSON COEFFS + ERRS'!Z71,"")))), IF($M$6 = 2, IF($M$13=1,'PATEL-TEJA COEFFS + ERRS'!H71,IF($M$13=2,'PATEL-TEJA COEFFS + ERRS'!N71,IF($M$13=3,'PATEL-TEJA COEFFS + ERRS'!T71,IF($M$13=4,'PATEL-TEJA COEFFS + ERRS'!Z71,"")))), IF($M$6 = 3, IF($M$13=1,'TWU-COON-CUNNINGH COEFFS + ERRS'!H71,IF($M$13=2,'TWU-COON-CUNNINGH COEFFS + ERRS'!N71,IF($M$13=3,'TWU-COON-CUNNINGH COEFFS + ERRS'!T71,IF($M$13=4,'TWU-COON-CUNNINGH COEFFS + ERRS'!Z71,"")))), IF($M$6 = 4, IF($M$13=1,'ALMAJOSE-DALIDA COEFFS + ERRS'!H71,IF($M$13=2,'ALMAJOSE-DALIDA COEFFS + ERRS'!N71,IF($M$13=3,'ALMAJOSE-DALIDA COEFFS + ERRS'!T71,IF($M$13=4,'ALMAJOSE-DALIDA COEFFS + ERRS'!Z71,""))))))))</f>
        <v>0.47185758332683903</v>
      </c>
      <c r="J77" s="10">
        <f>IF($M$6=1,IF($M$13=1,'PENG ROBINSON COEFFS + ERRS'!I71,IF($M$13=2,'PENG ROBINSON COEFFS + ERRS'!O71,IF($M$13=3,'PENG ROBINSON COEFFS + ERRS'!U71,IF($M$13=4,'PENG ROBINSON COEFFS + ERRS'!AA71,"")))), IF($M$6 = 2, IF($M$13=1,'PATEL-TEJA COEFFS + ERRS'!I71,IF($M$13=2,'PATEL-TEJA COEFFS + ERRS'!O71,IF($M$13=3,'PATEL-TEJA COEFFS + ERRS'!U71,IF($M$13=4,'PATEL-TEJA COEFFS + ERRS'!AA71,"")))), IF($M$6 = 3, IF($M$13=1,'TWU-COON-CUNNINGH COEFFS + ERRS'!I71,IF($M$13=2,'TWU-COON-CUNNINGH COEFFS + ERRS'!O71,IF($M$13=3,'TWU-COON-CUNNINGH COEFFS + ERRS'!U71,IF($M$13=4,'TWU-COON-CUNNINGH COEFFS + ERRS'!AA71,"")))), IF($M$6 = 4, IF($M$13=1,'ALMAJOSE-DALIDA COEFFS + ERRS'!I71,IF($M$13=2,'ALMAJOSE-DALIDA COEFFS + ERRS'!O71,IF($M$13=3,'ALMAJOSE-DALIDA COEFFS + ERRS'!U71,IF($M$13=4,'ALMAJOSE-DALIDA COEFFS + ERRS'!AA71,""))))))))</f>
        <v>5.07263758112241</v>
      </c>
      <c r="K77" s="10">
        <f>IF($M$6=1,IF($M$13=1,'PENG ROBINSON COEFFS + ERRS'!J71,IF($M$13=2,'PENG ROBINSON COEFFS + ERRS'!P71,IF($M$13=3,'PENG ROBINSON COEFFS + ERRS'!V71,IF($M$13=4,'PENG ROBINSON COEFFS + ERRS'!AB71,"")))), IF($M$6 = 2, IF($M$13=1,'PATEL-TEJA COEFFS + ERRS'!J71,IF($M$13=2,'PATEL-TEJA COEFFS + ERRS'!P71,IF($M$13=3,'PATEL-TEJA COEFFS + ERRS'!V71,IF($M$13=4,'PATEL-TEJA COEFFS + ERRS'!AB71,"")))), IF($M$6 = 3, IF($M$13=1,'TWU-COON-CUNNINGH COEFFS + ERRS'!J71,IF($M$13=2,'TWU-COON-CUNNINGH COEFFS + ERRS'!P71,IF($M$13=3,'TWU-COON-CUNNINGH COEFFS + ERRS'!V71,IF($M$13=4,'TWU-COON-CUNNINGH COEFFS + ERRS'!AB71,"")))), IF($M$6 = 4, IF($M$13=1,'ALMAJOSE-DALIDA COEFFS + ERRS'!J71,IF($M$13=2,'ALMAJOSE-DALIDA COEFFS + ERRS'!P71,IF($M$13=3,'ALMAJOSE-DALIDA COEFFS + ERRS'!V71,IF($M$13=4,'ALMAJOSE-DALIDA COEFFS + ERRS'!AB71,""))))))))</f>
        <v>1.4213979097148901</v>
      </c>
      <c r="L77" s="19"/>
    </row>
    <row r="78" spans="2:12" ht="16.5" customHeight="1" x14ac:dyDescent="0.25">
      <c r="B78" s="9">
        <v>69</v>
      </c>
      <c r="C78" s="9" t="s">
        <v>70</v>
      </c>
      <c r="D78" s="10">
        <v>0.26815085799999999</v>
      </c>
      <c r="E78" s="10">
        <v>0.23400000000000001</v>
      </c>
      <c r="F78" s="12">
        <f>IF($M$6=1,IF($M$13=1,'PENG ROBINSON COEFFS + ERRS'!E72,IF($M$13=2,'PENG ROBINSON COEFFS + ERRS'!K72,IF($M$13=3,'PENG ROBINSON COEFFS + ERRS'!Q72,IF($M$13=4,'PENG ROBINSON COEFFS + ERRS'!W72,"")))), IF($M$6 = 2, IF($M$13=1,'PATEL-TEJA COEFFS + ERRS'!E72,IF($M$13=2,'PATEL-TEJA COEFFS + ERRS'!K72,IF($M$13=3,'PATEL-TEJA COEFFS + ERRS'!Q72,IF($M$13=4,'PATEL-TEJA COEFFS + ERRS'!W72,"")))), IF($M$6 = 3, IF($M$13=1,'TWU-COON-CUNNINGH COEFFS + ERRS'!E72,IF($M$13=2,'TWU-COON-CUNNINGH COEFFS + ERRS'!K72,IF($M$13=3,'TWU-COON-CUNNINGH COEFFS + ERRS'!Q72,IF($M$13=4,'TWU-COON-CUNNINGH COEFFS + ERRS'!W72,"")))), IF($M$6 = 4, IF($M$13=1,'ALMAJOSE-DALIDA COEFFS + ERRS'!E72,IF($M$13=2,'ALMAJOSE-DALIDA COEFFS + ERRS'!K72,IF($M$13=3,'ALMAJOSE-DALIDA COEFFS + ERRS'!Q72,IF($M$13=4,'ALMAJOSE-DALIDA COEFFS + ERRS'!W72,""))))))))</f>
        <v>2.1791340819263101</v>
      </c>
      <c r="G78" s="12">
        <f>IF($M$6=1,IF($M$13=1,'PENG ROBINSON COEFFS + ERRS'!F72,IF($M$13=2,'PENG ROBINSON COEFFS + ERRS'!L72,IF($M$13=3,'PENG ROBINSON COEFFS + ERRS'!R72,IF($M$13=4,'PENG ROBINSON COEFFS + ERRS'!X72,"")))), IF($M$6 = 2, IF($M$13=1,'PATEL-TEJA COEFFS + ERRS'!F72,IF($M$13=2,'PATEL-TEJA COEFFS + ERRS'!L72,IF($M$13=3,'PATEL-TEJA COEFFS + ERRS'!R72,IF($M$13=4,'PATEL-TEJA COEFFS + ERRS'!X72,"")))), IF($M$6 = 3, IF($M$13=1,'TWU-COON-CUNNINGH COEFFS + ERRS'!F72,IF($M$13=2,'TWU-COON-CUNNINGH COEFFS + ERRS'!L72,IF($M$13=3,'TWU-COON-CUNNINGH COEFFS + ERRS'!R72,IF($M$13=4,'TWU-COON-CUNNINGH COEFFS + ERRS'!X72,"")))), IF($M$6 = 4, IF($M$13=1,'ALMAJOSE-DALIDA COEFFS + ERRS'!F72,IF($M$13=2,'ALMAJOSE-DALIDA COEFFS + ERRS'!L72,IF($M$13=3,'ALMAJOSE-DALIDA COEFFS + ERRS'!R72,IF($M$13=4,'ALMAJOSE-DALIDA COEFFS + ERRS'!X72,""))))))))</f>
        <v>0.43160620100689501</v>
      </c>
      <c r="H78" s="12">
        <f>IF($M$6=1,IF($M$13=1,'PENG ROBINSON COEFFS + ERRS'!G72,IF($M$13=2,'PENG ROBINSON COEFFS + ERRS'!M72,IF($M$13=3,'PENG ROBINSON COEFFS + ERRS'!S72,IF($M$13=4,'PENG ROBINSON COEFFS + ERRS'!Y72,"")))), IF($M$6 = 2, IF($M$13=1,'PATEL-TEJA COEFFS + ERRS'!G72,IF($M$13=2,'PATEL-TEJA COEFFS + ERRS'!M72,IF($M$13=3,'PATEL-TEJA COEFFS + ERRS'!S72,IF($M$13=4,'PATEL-TEJA COEFFS + ERRS'!Y72,"")))), IF($M$6 = 3, IF($M$13=1,'TWU-COON-CUNNINGH COEFFS + ERRS'!G72,IF($M$13=2,'TWU-COON-CUNNINGH COEFFS + ERRS'!M72,IF($M$13=3,'TWU-COON-CUNNINGH COEFFS + ERRS'!S72,IF($M$13=4,'TWU-COON-CUNNINGH COEFFS + ERRS'!Y72,"")))), IF($M$6 = 4, IF($M$13=1,'ALMAJOSE-DALIDA COEFFS + ERRS'!G72,IF($M$13=2,'ALMAJOSE-DALIDA COEFFS + ERRS'!M72,IF($M$13=3,'ALMAJOSE-DALIDA COEFFS + ERRS'!S72,IF($M$13=4,'ALMAJOSE-DALIDA COEFFS + ERRS'!Y72,""))))))))</f>
        <v>0.20561454894939599</v>
      </c>
      <c r="I78" s="10">
        <f>IF($M$6=1,IF($M$13=1,'PENG ROBINSON COEFFS + ERRS'!H72,IF($M$13=2,'PENG ROBINSON COEFFS + ERRS'!N72,IF($M$13=3,'PENG ROBINSON COEFFS + ERRS'!T72,IF($M$13=4,'PENG ROBINSON COEFFS + ERRS'!Z72,"")))), IF($M$6 = 2, IF($M$13=1,'PATEL-TEJA COEFFS + ERRS'!H72,IF($M$13=2,'PATEL-TEJA COEFFS + ERRS'!N72,IF($M$13=3,'PATEL-TEJA COEFFS + ERRS'!T72,IF($M$13=4,'PATEL-TEJA COEFFS + ERRS'!Z72,"")))), IF($M$6 = 3, IF($M$13=1,'TWU-COON-CUNNINGH COEFFS + ERRS'!H72,IF($M$13=2,'TWU-COON-CUNNINGH COEFFS + ERRS'!N72,IF($M$13=3,'TWU-COON-CUNNINGH COEFFS + ERRS'!T72,IF($M$13=4,'TWU-COON-CUNNINGH COEFFS + ERRS'!Z72,"")))), IF($M$6 = 4, IF($M$13=1,'ALMAJOSE-DALIDA COEFFS + ERRS'!H72,IF($M$13=2,'ALMAJOSE-DALIDA COEFFS + ERRS'!N72,IF($M$13=3,'ALMAJOSE-DALIDA COEFFS + ERRS'!T72,IF($M$13=4,'ALMAJOSE-DALIDA COEFFS + ERRS'!Z72,""))))))))</f>
        <v>2.4400594110921601</v>
      </c>
      <c r="J78" s="10">
        <f>IF($M$6=1,IF($M$13=1,'PENG ROBINSON COEFFS + ERRS'!I72,IF($M$13=2,'PENG ROBINSON COEFFS + ERRS'!O72,IF($M$13=3,'PENG ROBINSON COEFFS + ERRS'!U72,IF($M$13=4,'PENG ROBINSON COEFFS + ERRS'!AA72,"")))), IF($M$6 = 2, IF($M$13=1,'PATEL-TEJA COEFFS + ERRS'!I72,IF($M$13=2,'PATEL-TEJA COEFFS + ERRS'!O72,IF($M$13=3,'PATEL-TEJA COEFFS + ERRS'!U72,IF($M$13=4,'PATEL-TEJA COEFFS + ERRS'!AA72,"")))), IF($M$6 = 3, IF($M$13=1,'TWU-COON-CUNNINGH COEFFS + ERRS'!I72,IF($M$13=2,'TWU-COON-CUNNINGH COEFFS + ERRS'!O72,IF($M$13=3,'TWU-COON-CUNNINGH COEFFS + ERRS'!U72,IF($M$13=4,'TWU-COON-CUNNINGH COEFFS + ERRS'!AA72,"")))), IF($M$6 = 4, IF($M$13=1,'ALMAJOSE-DALIDA COEFFS + ERRS'!I72,IF($M$13=2,'ALMAJOSE-DALIDA COEFFS + ERRS'!O72,IF($M$13=3,'ALMAJOSE-DALIDA COEFFS + ERRS'!U72,IF($M$13=4,'ALMAJOSE-DALIDA COEFFS + ERRS'!AA72,""))))))))</f>
        <v>2.8509042600263501</v>
      </c>
      <c r="K78" s="10">
        <f>IF($M$6=1,IF($M$13=1,'PENG ROBINSON COEFFS + ERRS'!J72,IF($M$13=2,'PENG ROBINSON COEFFS + ERRS'!P72,IF($M$13=3,'PENG ROBINSON COEFFS + ERRS'!V72,IF($M$13=4,'PENG ROBINSON COEFFS + ERRS'!AB72,"")))), IF($M$6 = 2, IF($M$13=1,'PATEL-TEJA COEFFS + ERRS'!J72,IF($M$13=2,'PATEL-TEJA COEFFS + ERRS'!P72,IF($M$13=3,'PATEL-TEJA COEFFS + ERRS'!V72,IF($M$13=4,'PATEL-TEJA COEFFS + ERRS'!AB72,"")))), IF($M$6 = 3, IF($M$13=1,'TWU-COON-CUNNINGH COEFFS + ERRS'!J72,IF($M$13=2,'TWU-COON-CUNNINGH COEFFS + ERRS'!P72,IF($M$13=3,'TWU-COON-CUNNINGH COEFFS + ERRS'!V72,IF($M$13=4,'TWU-COON-CUNNINGH COEFFS + ERRS'!AB72,"")))), IF($M$6 = 4, IF($M$13=1,'ALMAJOSE-DALIDA COEFFS + ERRS'!J72,IF($M$13=2,'ALMAJOSE-DALIDA COEFFS + ERRS'!P72,IF($M$13=3,'ALMAJOSE-DALIDA COEFFS + ERRS'!V72,IF($M$13=4,'ALMAJOSE-DALIDA COEFFS + ERRS'!AB72,""))))))))</f>
        <v>1.4022555255184099</v>
      </c>
      <c r="L78" s="19"/>
    </row>
    <row r="79" spans="2:12" ht="16.5" customHeight="1" x14ac:dyDescent="0.25">
      <c r="B79" s="9">
        <v>70</v>
      </c>
      <c r="C79" s="9" t="s">
        <v>71</v>
      </c>
      <c r="D79" s="10">
        <v>0.27</v>
      </c>
      <c r="E79" s="10">
        <v>0.23719999999999999</v>
      </c>
      <c r="F79" s="12">
        <f>IF($M$6=1,IF($M$13=1,'PENG ROBINSON COEFFS + ERRS'!E73,IF($M$13=2,'PENG ROBINSON COEFFS + ERRS'!K73,IF($M$13=3,'PENG ROBINSON COEFFS + ERRS'!Q73,IF($M$13=4,'PENG ROBINSON COEFFS + ERRS'!W73,"")))), IF($M$6 = 2, IF($M$13=1,'PATEL-TEJA COEFFS + ERRS'!E73,IF($M$13=2,'PATEL-TEJA COEFFS + ERRS'!K73,IF($M$13=3,'PATEL-TEJA COEFFS + ERRS'!Q73,IF($M$13=4,'PATEL-TEJA COEFFS + ERRS'!W73,"")))), IF($M$6 = 3, IF($M$13=1,'TWU-COON-CUNNINGH COEFFS + ERRS'!E73,IF($M$13=2,'TWU-COON-CUNNINGH COEFFS + ERRS'!K73,IF($M$13=3,'TWU-COON-CUNNINGH COEFFS + ERRS'!Q73,IF($M$13=4,'TWU-COON-CUNNINGH COEFFS + ERRS'!W73,"")))), IF($M$6 = 4, IF($M$13=1,'ALMAJOSE-DALIDA COEFFS + ERRS'!E73,IF($M$13=2,'ALMAJOSE-DALIDA COEFFS + ERRS'!K73,IF($M$13=3,'ALMAJOSE-DALIDA COEFFS + ERRS'!Q73,IF($M$13=4,'ALMAJOSE-DALIDA COEFFS + ERRS'!W73,""))))))))</f>
        <v>0.87541249946844302</v>
      </c>
      <c r="G79" s="12">
        <f>IF($M$6=1,IF($M$13=1,'PENG ROBINSON COEFFS + ERRS'!F73,IF($M$13=2,'PENG ROBINSON COEFFS + ERRS'!L73,IF($M$13=3,'PENG ROBINSON COEFFS + ERRS'!R73,IF($M$13=4,'PENG ROBINSON COEFFS + ERRS'!X73,"")))), IF($M$6 = 2, IF($M$13=1,'PATEL-TEJA COEFFS + ERRS'!F73,IF($M$13=2,'PATEL-TEJA COEFFS + ERRS'!L73,IF($M$13=3,'PATEL-TEJA COEFFS + ERRS'!R73,IF($M$13=4,'PATEL-TEJA COEFFS + ERRS'!X73,"")))), IF($M$6 = 3, IF($M$13=1,'TWU-COON-CUNNINGH COEFFS + ERRS'!F73,IF($M$13=2,'TWU-COON-CUNNINGH COEFFS + ERRS'!L73,IF($M$13=3,'TWU-COON-CUNNINGH COEFFS + ERRS'!R73,IF($M$13=4,'TWU-COON-CUNNINGH COEFFS + ERRS'!X73,"")))), IF($M$6 = 4, IF($M$13=1,'ALMAJOSE-DALIDA COEFFS + ERRS'!F73,IF($M$13=2,'ALMAJOSE-DALIDA COEFFS + ERRS'!L73,IF($M$13=3,'ALMAJOSE-DALIDA COEFFS + ERRS'!R73,IF($M$13=4,'ALMAJOSE-DALIDA COEFFS + ERRS'!X73,""))))))))</f>
        <v>0.88387244272485299</v>
      </c>
      <c r="H79" s="12">
        <f>IF($M$6=1,IF($M$13=1,'PENG ROBINSON COEFFS + ERRS'!G73,IF($M$13=2,'PENG ROBINSON COEFFS + ERRS'!M73,IF($M$13=3,'PENG ROBINSON COEFFS + ERRS'!S73,IF($M$13=4,'PENG ROBINSON COEFFS + ERRS'!Y73,"")))), IF($M$6 = 2, IF($M$13=1,'PATEL-TEJA COEFFS + ERRS'!G73,IF($M$13=2,'PATEL-TEJA COEFFS + ERRS'!M73,IF($M$13=3,'PATEL-TEJA COEFFS + ERRS'!S73,IF($M$13=4,'PATEL-TEJA COEFFS + ERRS'!Y73,"")))), IF($M$6 = 3, IF($M$13=1,'TWU-COON-CUNNINGH COEFFS + ERRS'!G73,IF($M$13=2,'TWU-COON-CUNNINGH COEFFS + ERRS'!M73,IF($M$13=3,'TWU-COON-CUNNINGH COEFFS + ERRS'!S73,IF($M$13=4,'TWU-COON-CUNNINGH COEFFS + ERRS'!Y73,"")))), IF($M$6 = 4, IF($M$13=1,'ALMAJOSE-DALIDA COEFFS + ERRS'!G73,IF($M$13=2,'ALMAJOSE-DALIDA COEFFS + ERRS'!M73,IF($M$13=3,'ALMAJOSE-DALIDA COEFFS + ERRS'!S73,IF($M$13=4,'ALMAJOSE-DALIDA COEFFS + ERRS'!Y73,""))))))))</f>
        <v>-1.9215180451068299E-2</v>
      </c>
      <c r="I79" s="10">
        <f>IF($M$6=1,IF($M$13=1,'PENG ROBINSON COEFFS + ERRS'!H73,IF($M$13=2,'PENG ROBINSON COEFFS + ERRS'!N73,IF($M$13=3,'PENG ROBINSON COEFFS + ERRS'!T73,IF($M$13=4,'PENG ROBINSON COEFFS + ERRS'!Z73,"")))), IF($M$6 = 2, IF($M$13=1,'PATEL-TEJA COEFFS + ERRS'!H73,IF($M$13=2,'PATEL-TEJA COEFFS + ERRS'!N73,IF($M$13=3,'PATEL-TEJA COEFFS + ERRS'!T73,IF($M$13=4,'PATEL-TEJA COEFFS + ERRS'!Z73,"")))), IF($M$6 = 3, IF($M$13=1,'TWU-COON-CUNNINGH COEFFS + ERRS'!H73,IF($M$13=2,'TWU-COON-CUNNINGH COEFFS + ERRS'!N73,IF($M$13=3,'TWU-COON-CUNNINGH COEFFS + ERRS'!T73,IF($M$13=4,'TWU-COON-CUNNINGH COEFFS + ERRS'!Z73,"")))), IF($M$6 = 4, IF($M$13=1,'ALMAJOSE-DALIDA COEFFS + ERRS'!H73,IF($M$13=2,'ALMAJOSE-DALIDA COEFFS + ERRS'!N73,IF($M$13=3,'ALMAJOSE-DALIDA COEFFS + ERRS'!T73,IF($M$13=4,'ALMAJOSE-DALIDA COEFFS + ERRS'!Z73,""))))))))</f>
        <v>0.42871912615238</v>
      </c>
      <c r="J79" s="10">
        <f>IF($M$6=1,IF($M$13=1,'PENG ROBINSON COEFFS + ERRS'!I73,IF($M$13=2,'PENG ROBINSON COEFFS + ERRS'!O73,IF($M$13=3,'PENG ROBINSON COEFFS + ERRS'!U73,IF($M$13=4,'PENG ROBINSON COEFFS + ERRS'!AA73,"")))), IF($M$6 = 2, IF($M$13=1,'PATEL-TEJA COEFFS + ERRS'!I73,IF($M$13=2,'PATEL-TEJA COEFFS + ERRS'!O73,IF($M$13=3,'PATEL-TEJA COEFFS + ERRS'!U73,IF($M$13=4,'PATEL-TEJA COEFFS + ERRS'!AA73,"")))), IF($M$6 = 3, IF($M$13=1,'TWU-COON-CUNNINGH COEFFS + ERRS'!I73,IF($M$13=2,'TWU-COON-CUNNINGH COEFFS + ERRS'!O73,IF($M$13=3,'TWU-COON-CUNNINGH COEFFS + ERRS'!U73,IF($M$13=4,'TWU-COON-CUNNINGH COEFFS + ERRS'!AA73,"")))), IF($M$6 = 4, IF($M$13=1,'ALMAJOSE-DALIDA COEFFS + ERRS'!I73,IF($M$13=2,'ALMAJOSE-DALIDA COEFFS + ERRS'!O73,IF($M$13=3,'ALMAJOSE-DALIDA COEFFS + ERRS'!U73,IF($M$13=4,'ALMAJOSE-DALIDA COEFFS + ERRS'!AA73,""))))))))</f>
        <v>2.9284172448996202</v>
      </c>
      <c r="K79" s="10">
        <f>IF($M$6=1,IF($M$13=1,'PENG ROBINSON COEFFS + ERRS'!J73,IF($M$13=2,'PENG ROBINSON COEFFS + ERRS'!P73,IF($M$13=3,'PENG ROBINSON COEFFS + ERRS'!V73,IF($M$13=4,'PENG ROBINSON COEFFS + ERRS'!AB73,"")))), IF($M$6 = 2, IF($M$13=1,'PATEL-TEJA COEFFS + ERRS'!J73,IF($M$13=2,'PATEL-TEJA COEFFS + ERRS'!P73,IF($M$13=3,'PATEL-TEJA COEFFS + ERRS'!V73,IF($M$13=4,'PATEL-TEJA COEFFS + ERRS'!AB73,"")))), IF($M$6 = 3, IF($M$13=1,'TWU-COON-CUNNINGH COEFFS + ERRS'!J73,IF($M$13=2,'TWU-COON-CUNNINGH COEFFS + ERRS'!P73,IF($M$13=3,'TWU-COON-CUNNINGH COEFFS + ERRS'!V73,IF($M$13=4,'TWU-COON-CUNNINGH COEFFS + ERRS'!AB73,"")))), IF($M$6 = 4, IF($M$13=1,'ALMAJOSE-DALIDA COEFFS + ERRS'!J73,IF($M$13=2,'ALMAJOSE-DALIDA COEFFS + ERRS'!P73,IF($M$13=3,'ALMAJOSE-DALIDA COEFFS + ERRS'!V73,IF($M$13=4,'ALMAJOSE-DALIDA COEFFS + ERRS'!AB73,""))))))))</f>
        <v>1.16754861038937</v>
      </c>
      <c r="L79" s="19"/>
    </row>
    <row r="80" spans="2:12" ht="16.5" customHeight="1" x14ac:dyDescent="0.25">
      <c r="B80" s="9">
        <v>71</v>
      </c>
      <c r="C80" s="9" t="s">
        <v>72</v>
      </c>
      <c r="D80" s="10">
        <v>0.23975123200000001</v>
      </c>
      <c r="E80" s="10">
        <v>0.91</v>
      </c>
      <c r="F80" s="12">
        <f>IF($M$6=1,IF($M$13=1,'PENG ROBINSON COEFFS + ERRS'!E74,IF($M$13=2,'PENG ROBINSON COEFFS + ERRS'!K74,IF($M$13=3,'PENG ROBINSON COEFFS + ERRS'!Q74,IF($M$13=4,'PENG ROBINSON COEFFS + ERRS'!W74,"")))), IF($M$6 = 2, IF($M$13=1,'PATEL-TEJA COEFFS + ERRS'!E74,IF($M$13=2,'PATEL-TEJA COEFFS + ERRS'!K74,IF($M$13=3,'PATEL-TEJA COEFFS + ERRS'!Q74,IF($M$13=4,'PATEL-TEJA COEFFS + ERRS'!W74,"")))), IF($M$6 = 3, IF($M$13=1,'TWU-COON-CUNNINGH COEFFS + ERRS'!E74,IF($M$13=2,'TWU-COON-CUNNINGH COEFFS + ERRS'!K74,IF($M$13=3,'TWU-COON-CUNNINGH COEFFS + ERRS'!Q74,IF($M$13=4,'TWU-COON-CUNNINGH COEFFS + ERRS'!W74,"")))), IF($M$6 = 4, IF($M$13=1,'ALMAJOSE-DALIDA COEFFS + ERRS'!E74,IF($M$13=2,'ALMAJOSE-DALIDA COEFFS + ERRS'!K74,IF($M$13=3,'ALMAJOSE-DALIDA COEFFS + ERRS'!Q74,IF($M$13=4,'ALMAJOSE-DALIDA COEFFS + ERRS'!W74,""))))))))</f>
        <v>0.320408027978972</v>
      </c>
      <c r="G80" s="12">
        <f>IF($M$6=1,IF($M$13=1,'PENG ROBINSON COEFFS + ERRS'!F74,IF($M$13=2,'PENG ROBINSON COEFFS + ERRS'!L74,IF($M$13=3,'PENG ROBINSON COEFFS + ERRS'!R74,IF($M$13=4,'PENG ROBINSON COEFFS + ERRS'!X74,"")))), IF($M$6 = 2, IF($M$13=1,'PATEL-TEJA COEFFS + ERRS'!F74,IF($M$13=2,'PATEL-TEJA COEFFS + ERRS'!L74,IF($M$13=3,'PATEL-TEJA COEFFS + ERRS'!R74,IF($M$13=4,'PATEL-TEJA COEFFS + ERRS'!X74,"")))), IF($M$6 = 3, IF($M$13=1,'TWU-COON-CUNNINGH COEFFS + ERRS'!F74,IF($M$13=2,'TWU-COON-CUNNINGH COEFFS + ERRS'!L74,IF($M$13=3,'TWU-COON-CUNNINGH COEFFS + ERRS'!R74,IF($M$13=4,'TWU-COON-CUNNINGH COEFFS + ERRS'!X74,"")))), IF($M$6 = 4, IF($M$13=1,'ALMAJOSE-DALIDA COEFFS + ERRS'!F74,IF($M$13=2,'ALMAJOSE-DALIDA COEFFS + ERRS'!L74,IF($M$13=3,'ALMAJOSE-DALIDA COEFFS + ERRS'!R74,IF($M$13=4,'ALMAJOSE-DALIDA COEFFS + ERRS'!X74,""))))))))</f>
        <v>3.5324854793771401</v>
      </c>
      <c r="H80" s="12">
        <f>IF($M$6=1,IF($M$13=1,'PENG ROBINSON COEFFS + ERRS'!G74,IF($M$13=2,'PENG ROBINSON COEFFS + ERRS'!M74,IF($M$13=3,'PENG ROBINSON COEFFS + ERRS'!S74,IF($M$13=4,'PENG ROBINSON COEFFS + ERRS'!Y74,"")))), IF($M$6 = 2, IF($M$13=1,'PATEL-TEJA COEFFS + ERRS'!G74,IF($M$13=2,'PATEL-TEJA COEFFS + ERRS'!M74,IF($M$13=3,'PATEL-TEJA COEFFS + ERRS'!S74,IF($M$13=4,'PATEL-TEJA COEFFS + ERRS'!Y74,"")))), IF($M$6 = 3, IF($M$13=1,'TWU-COON-CUNNINGH COEFFS + ERRS'!G74,IF($M$13=2,'TWU-COON-CUNNINGH COEFFS + ERRS'!M74,IF($M$13=3,'TWU-COON-CUNNINGH COEFFS + ERRS'!S74,IF($M$13=4,'TWU-COON-CUNNINGH COEFFS + ERRS'!Y74,"")))), IF($M$6 = 4, IF($M$13=1,'ALMAJOSE-DALIDA COEFFS + ERRS'!G74,IF($M$13=2,'ALMAJOSE-DALIDA COEFFS + ERRS'!M74,IF($M$13=3,'ALMAJOSE-DALIDA COEFFS + ERRS'!S74,IF($M$13=4,'ALMAJOSE-DALIDA COEFFS + ERRS'!Y74,""))))))))</f>
        <v>-0.65519520883458304</v>
      </c>
      <c r="I80" s="10">
        <f>IF($M$6=1,IF($M$13=1,'PENG ROBINSON COEFFS + ERRS'!H74,IF($M$13=2,'PENG ROBINSON COEFFS + ERRS'!N74,IF($M$13=3,'PENG ROBINSON COEFFS + ERRS'!T74,IF($M$13=4,'PENG ROBINSON COEFFS + ERRS'!Z74,"")))), IF($M$6 = 2, IF($M$13=1,'PATEL-TEJA COEFFS + ERRS'!H74,IF($M$13=2,'PATEL-TEJA COEFFS + ERRS'!N74,IF($M$13=3,'PATEL-TEJA COEFFS + ERRS'!T74,IF($M$13=4,'PATEL-TEJA COEFFS + ERRS'!Z74,"")))), IF($M$6 = 3, IF($M$13=1,'TWU-COON-CUNNINGH COEFFS + ERRS'!H74,IF($M$13=2,'TWU-COON-CUNNINGH COEFFS + ERRS'!N74,IF($M$13=3,'TWU-COON-CUNNINGH COEFFS + ERRS'!T74,IF($M$13=4,'TWU-COON-CUNNINGH COEFFS + ERRS'!Z74,"")))), IF($M$6 = 4, IF($M$13=1,'ALMAJOSE-DALIDA COEFFS + ERRS'!H74,IF($M$13=2,'ALMAJOSE-DALIDA COEFFS + ERRS'!N74,IF($M$13=3,'ALMAJOSE-DALIDA COEFFS + ERRS'!T74,IF($M$13=4,'ALMAJOSE-DALIDA COEFFS + ERRS'!Z74,""))))))))</f>
        <v>1.4012701381707</v>
      </c>
      <c r="J80" s="10">
        <f>IF($M$6=1,IF($M$13=1,'PENG ROBINSON COEFFS + ERRS'!I74,IF($M$13=2,'PENG ROBINSON COEFFS + ERRS'!O74,IF($M$13=3,'PENG ROBINSON COEFFS + ERRS'!U74,IF($M$13=4,'PENG ROBINSON COEFFS + ERRS'!AA74,"")))), IF($M$6 = 2, IF($M$13=1,'PATEL-TEJA COEFFS + ERRS'!I74,IF($M$13=2,'PATEL-TEJA COEFFS + ERRS'!O74,IF($M$13=3,'PATEL-TEJA COEFFS + ERRS'!U74,IF($M$13=4,'PATEL-TEJA COEFFS + ERRS'!AA74,"")))), IF($M$6 = 3, IF($M$13=1,'TWU-COON-CUNNINGH COEFFS + ERRS'!I74,IF($M$13=2,'TWU-COON-CUNNINGH COEFFS + ERRS'!O74,IF($M$13=3,'TWU-COON-CUNNINGH COEFFS + ERRS'!U74,IF($M$13=4,'TWU-COON-CUNNINGH COEFFS + ERRS'!AA74,"")))), IF($M$6 = 4, IF($M$13=1,'ALMAJOSE-DALIDA COEFFS + ERRS'!I74,IF($M$13=2,'ALMAJOSE-DALIDA COEFFS + ERRS'!O74,IF($M$13=3,'ALMAJOSE-DALIDA COEFFS + ERRS'!U74,IF($M$13=4,'ALMAJOSE-DALIDA COEFFS + ERRS'!AA74,""))))))))</f>
        <v>3.81013645515316</v>
      </c>
      <c r="K80" s="10">
        <f>IF($M$6=1,IF($M$13=1,'PENG ROBINSON COEFFS + ERRS'!J74,IF($M$13=2,'PENG ROBINSON COEFFS + ERRS'!P74,IF($M$13=3,'PENG ROBINSON COEFFS + ERRS'!V74,IF($M$13=4,'PENG ROBINSON COEFFS + ERRS'!AB74,"")))), IF($M$6 = 2, IF($M$13=1,'PATEL-TEJA COEFFS + ERRS'!J74,IF($M$13=2,'PATEL-TEJA COEFFS + ERRS'!P74,IF($M$13=3,'PATEL-TEJA COEFFS + ERRS'!V74,IF($M$13=4,'PATEL-TEJA COEFFS + ERRS'!AB74,"")))), IF($M$6 = 3, IF($M$13=1,'TWU-COON-CUNNINGH COEFFS + ERRS'!J74,IF($M$13=2,'TWU-COON-CUNNINGH COEFFS + ERRS'!P74,IF($M$13=3,'TWU-COON-CUNNINGH COEFFS + ERRS'!V74,IF($M$13=4,'TWU-COON-CUNNINGH COEFFS + ERRS'!AB74,"")))), IF($M$6 = 4, IF($M$13=1,'ALMAJOSE-DALIDA COEFFS + ERRS'!J74,IF($M$13=2,'ALMAJOSE-DALIDA COEFFS + ERRS'!P74,IF($M$13=3,'ALMAJOSE-DALIDA COEFFS + ERRS'!V74,IF($M$13=4,'ALMAJOSE-DALIDA COEFFS + ERRS'!AB74,""))))))))</f>
        <v>1.71602788845692</v>
      </c>
      <c r="L80" s="19"/>
    </row>
    <row r="81" spans="2:12" ht="16.5" customHeight="1" x14ac:dyDescent="0.25">
      <c r="B81" s="9">
        <v>72</v>
      </c>
      <c r="C81" s="9" t="s">
        <v>73</v>
      </c>
      <c r="D81" s="10">
        <v>0.27439999999999998</v>
      </c>
      <c r="E81" s="10">
        <v>0.20019999999999999</v>
      </c>
      <c r="F81" s="12">
        <f>IF($M$6=1,IF($M$13=1,'PENG ROBINSON COEFFS + ERRS'!E75,IF($M$13=2,'PENG ROBINSON COEFFS + ERRS'!K75,IF($M$13=3,'PENG ROBINSON COEFFS + ERRS'!Q75,IF($M$13=4,'PENG ROBINSON COEFFS + ERRS'!W75,"")))), IF($M$6 = 2, IF($M$13=1,'PATEL-TEJA COEFFS + ERRS'!E75,IF($M$13=2,'PATEL-TEJA COEFFS + ERRS'!K75,IF($M$13=3,'PATEL-TEJA COEFFS + ERRS'!Q75,IF($M$13=4,'PATEL-TEJA COEFFS + ERRS'!W75,"")))), IF($M$6 = 3, IF($M$13=1,'TWU-COON-CUNNINGH COEFFS + ERRS'!E75,IF($M$13=2,'TWU-COON-CUNNINGH COEFFS + ERRS'!K75,IF($M$13=3,'TWU-COON-CUNNINGH COEFFS + ERRS'!Q75,IF($M$13=4,'TWU-COON-CUNNINGH COEFFS + ERRS'!W75,"")))), IF($M$6 = 4, IF($M$13=1,'ALMAJOSE-DALIDA COEFFS + ERRS'!E75,IF($M$13=2,'ALMAJOSE-DALIDA COEFFS + ERRS'!K75,IF($M$13=3,'ALMAJOSE-DALIDA COEFFS + ERRS'!Q75,IF($M$13=4,'ALMAJOSE-DALIDA COEFFS + ERRS'!W75,""))))))))</f>
        <v>0.402997937453558</v>
      </c>
      <c r="G81" s="12">
        <f>IF($M$6=1,IF($M$13=1,'PENG ROBINSON COEFFS + ERRS'!F75,IF($M$13=2,'PENG ROBINSON COEFFS + ERRS'!L75,IF($M$13=3,'PENG ROBINSON COEFFS + ERRS'!R75,IF($M$13=4,'PENG ROBINSON COEFFS + ERRS'!X75,"")))), IF($M$6 = 2, IF($M$13=1,'PATEL-TEJA COEFFS + ERRS'!F75,IF($M$13=2,'PATEL-TEJA COEFFS + ERRS'!L75,IF($M$13=3,'PATEL-TEJA COEFFS + ERRS'!R75,IF($M$13=4,'PATEL-TEJA COEFFS + ERRS'!X75,"")))), IF($M$6 = 3, IF($M$13=1,'TWU-COON-CUNNINGH COEFFS + ERRS'!F75,IF($M$13=2,'TWU-COON-CUNNINGH COEFFS + ERRS'!L75,IF($M$13=3,'TWU-COON-CUNNINGH COEFFS + ERRS'!R75,IF($M$13=4,'TWU-COON-CUNNINGH COEFFS + ERRS'!X75,"")))), IF($M$6 = 4, IF($M$13=1,'ALMAJOSE-DALIDA COEFFS + ERRS'!F75,IF($M$13=2,'ALMAJOSE-DALIDA COEFFS + ERRS'!L75,IF($M$13=3,'ALMAJOSE-DALIDA COEFFS + ERRS'!R75,IF($M$13=4,'ALMAJOSE-DALIDA COEFFS + ERRS'!X75,""))))))))</f>
        <v>1.40485460186683</v>
      </c>
      <c r="H81" s="12">
        <f>IF($M$6=1,IF($M$13=1,'PENG ROBINSON COEFFS + ERRS'!G75,IF($M$13=2,'PENG ROBINSON COEFFS + ERRS'!M75,IF($M$13=3,'PENG ROBINSON COEFFS + ERRS'!S75,IF($M$13=4,'PENG ROBINSON COEFFS + ERRS'!Y75,"")))), IF($M$6 = 2, IF($M$13=1,'PATEL-TEJA COEFFS + ERRS'!G75,IF($M$13=2,'PATEL-TEJA COEFFS + ERRS'!M75,IF($M$13=3,'PATEL-TEJA COEFFS + ERRS'!S75,IF($M$13=4,'PATEL-TEJA COEFFS + ERRS'!Y75,"")))), IF($M$6 = 3, IF($M$13=1,'TWU-COON-CUNNINGH COEFFS + ERRS'!G75,IF($M$13=2,'TWU-COON-CUNNINGH COEFFS + ERRS'!M75,IF($M$13=3,'TWU-COON-CUNNINGH COEFFS + ERRS'!S75,IF($M$13=4,'TWU-COON-CUNNINGH COEFFS + ERRS'!Y75,"")))), IF($M$6 = 4, IF($M$13=1,'ALMAJOSE-DALIDA COEFFS + ERRS'!G75,IF($M$13=2,'ALMAJOSE-DALIDA COEFFS + ERRS'!M75,IF($M$13=3,'ALMAJOSE-DALIDA COEFFS + ERRS'!S75,IF($M$13=4,'ALMAJOSE-DALIDA COEFFS + ERRS'!Y75,""))))))))</f>
        <v>-0.203429888707717</v>
      </c>
      <c r="I81" s="10">
        <f>IF($M$6=1,IF($M$13=1,'PENG ROBINSON COEFFS + ERRS'!H75,IF($M$13=2,'PENG ROBINSON COEFFS + ERRS'!N75,IF($M$13=3,'PENG ROBINSON COEFFS + ERRS'!T75,IF($M$13=4,'PENG ROBINSON COEFFS + ERRS'!Z75,"")))), IF($M$6 = 2, IF($M$13=1,'PATEL-TEJA COEFFS + ERRS'!H75,IF($M$13=2,'PATEL-TEJA COEFFS + ERRS'!N75,IF($M$13=3,'PATEL-TEJA COEFFS + ERRS'!T75,IF($M$13=4,'PATEL-TEJA COEFFS + ERRS'!Z75,"")))), IF($M$6 = 3, IF($M$13=1,'TWU-COON-CUNNINGH COEFFS + ERRS'!H75,IF($M$13=2,'TWU-COON-CUNNINGH COEFFS + ERRS'!N75,IF($M$13=3,'TWU-COON-CUNNINGH COEFFS + ERRS'!T75,IF($M$13=4,'TWU-COON-CUNNINGH COEFFS + ERRS'!Z75,"")))), IF($M$6 = 4, IF($M$13=1,'ALMAJOSE-DALIDA COEFFS + ERRS'!H75,IF($M$13=2,'ALMAJOSE-DALIDA COEFFS + ERRS'!N75,IF($M$13=3,'ALMAJOSE-DALIDA COEFFS + ERRS'!T75,IF($M$13=4,'ALMAJOSE-DALIDA COEFFS + ERRS'!Z75,""))))))))</f>
        <v>1.13640605200156</v>
      </c>
      <c r="J81" s="10">
        <f>IF($M$6=1,IF($M$13=1,'PENG ROBINSON COEFFS + ERRS'!I75,IF($M$13=2,'PENG ROBINSON COEFFS + ERRS'!O75,IF($M$13=3,'PENG ROBINSON COEFFS + ERRS'!U75,IF($M$13=4,'PENG ROBINSON COEFFS + ERRS'!AA75,"")))), IF($M$6 = 2, IF($M$13=1,'PATEL-TEJA COEFFS + ERRS'!I75,IF($M$13=2,'PATEL-TEJA COEFFS + ERRS'!O75,IF($M$13=3,'PATEL-TEJA COEFFS + ERRS'!U75,IF($M$13=4,'PATEL-TEJA COEFFS + ERRS'!AA75,"")))), IF($M$6 = 3, IF($M$13=1,'TWU-COON-CUNNINGH COEFFS + ERRS'!I75,IF($M$13=2,'TWU-COON-CUNNINGH COEFFS + ERRS'!O75,IF($M$13=3,'TWU-COON-CUNNINGH COEFFS + ERRS'!U75,IF($M$13=4,'TWU-COON-CUNNINGH COEFFS + ERRS'!AA75,"")))), IF($M$6 = 4, IF($M$13=1,'ALMAJOSE-DALIDA COEFFS + ERRS'!I75,IF($M$13=2,'ALMAJOSE-DALIDA COEFFS + ERRS'!O75,IF($M$13=3,'ALMAJOSE-DALIDA COEFFS + ERRS'!U75,IF($M$13=4,'ALMAJOSE-DALIDA COEFFS + ERRS'!AA75,""))))))))</f>
        <v>4.56968594450134</v>
      </c>
      <c r="K81" s="10">
        <f>IF($M$6=1,IF($M$13=1,'PENG ROBINSON COEFFS + ERRS'!J75,IF($M$13=2,'PENG ROBINSON COEFFS + ERRS'!P75,IF($M$13=3,'PENG ROBINSON COEFFS + ERRS'!V75,IF($M$13=4,'PENG ROBINSON COEFFS + ERRS'!AB75,"")))), IF($M$6 = 2, IF($M$13=1,'PATEL-TEJA COEFFS + ERRS'!J75,IF($M$13=2,'PATEL-TEJA COEFFS + ERRS'!P75,IF($M$13=3,'PATEL-TEJA COEFFS + ERRS'!V75,IF($M$13=4,'PATEL-TEJA COEFFS + ERRS'!AB75,"")))), IF($M$6 = 3, IF($M$13=1,'TWU-COON-CUNNINGH COEFFS + ERRS'!J75,IF($M$13=2,'TWU-COON-CUNNINGH COEFFS + ERRS'!P75,IF($M$13=3,'TWU-COON-CUNNINGH COEFFS + ERRS'!V75,IF($M$13=4,'TWU-COON-CUNNINGH COEFFS + ERRS'!AB75,"")))), IF($M$6 = 4, IF($M$13=1,'ALMAJOSE-DALIDA COEFFS + ERRS'!J75,IF($M$13=2,'ALMAJOSE-DALIDA COEFFS + ERRS'!P75,IF($M$13=3,'ALMAJOSE-DALIDA COEFFS + ERRS'!V75,IF($M$13=4,'ALMAJOSE-DALIDA COEFFS + ERRS'!AB75,""))))))))</f>
        <v>1.9646485158829501</v>
      </c>
      <c r="L81" s="19"/>
    </row>
    <row r="82" spans="2:12" ht="16.5" customHeight="1" x14ac:dyDescent="0.25">
      <c r="B82" s="9">
        <v>73</v>
      </c>
      <c r="C82" s="9" t="s">
        <v>74</v>
      </c>
      <c r="D82" s="10">
        <v>0.27140573499999998</v>
      </c>
      <c r="E82" s="10">
        <v>0.33300000000000002</v>
      </c>
      <c r="F82" s="12">
        <f>IF($M$6=1,IF($M$13=1,'PENG ROBINSON COEFFS + ERRS'!E76,IF($M$13=2,'PENG ROBINSON COEFFS + ERRS'!K76,IF($M$13=3,'PENG ROBINSON COEFFS + ERRS'!Q76,IF($M$13=4,'PENG ROBINSON COEFFS + ERRS'!W76,"")))), IF($M$6 = 2, IF($M$13=1,'PATEL-TEJA COEFFS + ERRS'!E76,IF($M$13=2,'PATEL-TEJA COEFFS + ERRS'!K76,IF($M$13=3,'PATEL-TEJA COEFFS + ERRS'!Q76,IF($M$13=4,'PATEL-TEJA COEFFS + ERRS'!W76,"")))), IF($M$6 = 3, IF($M$13=1,'TWU-COON-CUNNINGH COEFFS + ERRS'!E76,IF($M$13=2,'TWU-COON-CUNNINGH COEFFS + ERRS'!K76,IF($M$13=3,'TWU-COON-CUNNINGH COEFFS + ERRS'!Q76,IF($M$13=4,'TWU-COON-CUNNINGH COEFFS + ERRS'!W76,"")))), IF($M$6 = 4, IF($M$13=1,'ALMAJOSE-DALIDA COEFFS + ERRS'!E76,IF($M$13=2,'ALMAJOSE-DALIDA COEFFS + ERRS'!K76,IF($M$13=3,'ALMAJOSE-DALIDA COEFFS + ERRS'!Q76,IF($M$13=4,'ALMAJOSE-DALIDA COEFFS + ERRS'!W76,""))))))))</f>
        <v>0.28169515138041801</v>
      </c>
      <c r="G82" s="12">
        <f>IF($M$6=1,IF($M$13=1,'PENG ROBINSON COEFFS + ERRS'!F76,IF($M$13=2,'PENG ROBINSON COEFFS + ERRS'!L76,IF($M$13=3,'PENG ROBINSON COEFFS + ERRS'!R76,IF($M$13=4,'PENG ROBINSON COEFFS + ERRS'!X76,"")))), IF($M$6 = 2, IF($M$13=1,'PATEL-TEJA COEFFS + ERRS'!F76,IF($M$13=2,'PATEL-TEJA COEFFS + ERRS'!L76,IF($M$13=3,'PATEL-TEJA COEFFS + ERRS'!R76,IF($M$13=4,'PATEL-TEJA COEFFS + ERRS'!X76,"")))), IF($M$6 = 3, IF($M$13=1,'TWU-COON-CUNNINGH COEFFS + ERRS'!F76,IF($M$13=2,'TWU-COON-CUNNINGH COEFFS + ERRS'!L76,IF($M$13=3,'TWU-COON-CUNNINGH COEFFS + ERRS'!R76,IF($M$13=4,'TWU-COON-CUNNINGH COEFFS + ERRS'!X76,"")))), IF($M$6 = 4, IF($M$13=1,'ALMAJOSE-DALIDA COEFFS + ERRS'!F76,IF($M$13=2,'ALMAJOSE-DALIDA COEFFS + ERRS'!L76,IF($M$13=3,'ALMAJOSE-DALIDA COEFFS + ERRS'!R76,IF($M$13=4,'ALMAJOSE-DALIDA COEFFS + ERRS'!X76,""))))))))</f>
        <v>1.9998232209119799</v>
      </c>
      <c r="H82" s="12">
        <f>IF($M$6=1,IF($M$13=1,'PENG ROBINSON COEFFS + ERRS'!G76,IF($M$13=2,'PENG ROBINSON COEFFS + ERRS'!M76,IF($M$13=3,'PENG ROBINSON COEFFS + ERRS'!S76,IF($M$13=4,'PENG ROBINSON COEFFS + ERRS'!Y76,"")))), IF($M$6 = 2, IF($M$13=1,'PATEL-TEJA COEFFS + ERRS'!G76,IF($M$13=2,'PATEL-TEJA COEFFS + ERRS'!M76,IF($M$13=3,'PATEL-TEJA COEFFS + ERRS'!S76,IF($M$13=4,'PATEL-TEJA COEFFS + ERRS'!Y76,"")))), IF($M$6 = 3, IF($M$13=1,'TWU-COON-CUNNINGH COEFFS + ERRS'!G76,IF($M$13=2,'TWU-COON-CUNNINGH COEFFS + ERRS'!M76,IF($M$13=3,'TWU-COON-CUNNINGH COEFFS + ERRS'!S76,IF($M$13=4,'TWU-COON-CUNNINGH COEFFS + ERRS'!Y76,"")))), IF($M$6 = 4, IF($M$13=1,'ALMAJOSE-DALIDA COEFFS + ERRS'!G76,IF($M$13=2,'ALMAJOSE-DALIDA COEFFS + ERRS'!M76,IF($M$13=3,'ALMAJOSE-DALIDA COEFFS + ERRS'!S76,IF($M$13=4,'ALMAJOSE-DALIDA COEFFS + ERRS'!Y76,""))))))))</f>
        <v>-0.39701237898673197</v>
      </c>
      <c r="I82" s="10">
        <f>IF($M$6=1,IF($M$13=1,'PENG ROBINSON COEFFS + ERRS'!H76,IF($M$13=2,'PENG ROBINSON COEFFS + ERRS'!N76,IF($M$13=3,'PENG ROBINSON COEFFS + ERRS'!T76,IF($M$13=4,'PENG ROBINSON COEFFS + ERRS'!Z76,"")))), IF($M$6 = 2, IF($M$13=1,'PATEL-TEJA COEFFS + ERRS'!H76,IF($M$13=2,'PATEL-TEJA COEFFS + ERRS'!N76,IF($M$13=3,'PATEL-TEJA COEFFS + ERRS'!T76,IF($M$13=4,'PATEL-TEJA COEFFS + ERRS'!Z76,"")))), IF($M$6 = 3, IF($M$13=1,'TWU-COON-CUNNINGH COEFFS + ERRS'!H76,IF($M$13=2,'TWU-COON-CUNNINGH COEFFS + ERRS'!N76,IF($M$13=3,'TWU-COON-CUNNINGH COEFFS + ERRS'!T76,IF($M$13=4,'TWU-COON-CUNNINGH COEFFS + ERRS'!Z76,"")))), IF($M$6 = 4, IF($M$13=1,'ALMAJOSE-DALIDA COEFFS + ERRS'!H76,IF($M$13=2,'ALMAJOSE-DALIDA COEFFS + ERRS'!N76,IF($M$13=3,'ALMAJOSE-DALIDA COEFFS + ERRS'!T76,IF($M$13=4,'ALMAJOSE-DALIDA COEFFS + ERRS'!Z76,""))))))))</f>
        <v>0.61582753592904305</v>
      </c>
      <c r="J82" s="10">
        <f>IF($M$6=1,IF($M$13=1,'PENG ROBINSON COEFFS + ERRS'!I76,IF($M$13=2,'PENG ROBINSON COEFFS + ERRS'!O76,IF($M$13=3,'PENG ROBINSON COEFFS + ERRS'!U76,IF($M$13=4,'PENG ROBINSON COEFFS + ERRS'!AA76,"")))), IF($M$6 = 2, IF($M$13=1,'PATEL-TEJA COEFFS + ERRS'!I76,IF($M$13=2,'PATEL-TEJA COEFFS + ERRS'!O76,IF($M$13=3,'PATEL-TEJA COEFFS + ERRS'!U76,IF($M$13=4,'PATEL-TEJA COEFFS + ERRS'!AA76,"")))), IF($M$6 = 3, IF($M$13=1,'TWU-COON-CUNNINGH COEFFS + ERRS'!I76,IF($M$13=2,'TWU-COON-CUNNINGH COEFFS + ERRS'!O76,IF($M$13=3,'TWU-COON-CUNNINGH COEFFS + ERRS'!U76,IF($M$13=4,'TWU-COON-CUNNINGH COEFFS + ERRS'!AA76,"")))), IF($M$6 = 4, IF($M$13=1,'ALMAJOSE-DALIDA COEFFS + ERRS'!I76,IF($M$13=2,'ALMAJOSE-DALIDA COEFFS + ERRS'!O76,IF($M$13=3,'ALMAJOSE-DALIDA COEFFS + ERRS'!U76,IF($M$13=4,'ALMAJOSE-DALIDA COEFFS + ERRS'!AA76,""))))))))</f>
        <v>4.16500267749249</v>
      </c>
      <c r="K82" s="10">
        <f>IF($M$6=1,IF($M$13=1,'PENG ROBINSON COEFFS + ERRS'!J76,IF($M$13=2,'PENG ROBINSON COEFFS + ERRS'!P76,IF($M$13=3,'PENG ROBINSON COEFFS + ERRS'!V76,IF($M$13=4,'PENG ROBINSON COEFFS + ERRS'!AB76,"")))), IF($M$6 = 2, IF($M$13=1,'PATEL-TEJA COEFFS + ERRS'!J76,IF($M$13=2,'PATEL-TEJA COEFFS + ERRS'!P76,IF($M$13=3,'PATEL-TEJA COEFFS + ERRS'!V76,IF($M$13=4,'PATEL-TEJA COEFFS + ERRS'!AB76,"")))), IF($M$6 = 3, IF($M$13=1,'TWU-COON-CUNNINGH COEFFS + ERRS'!J76,IF($M$13=2,'TWU-COON-CUNNINGH COEFFS + ERRS'!P76,IF($M$13=3,'TWU-COON-CUNNINGH COEFFS + ERRS'!V76,IF($M$13=4,'TWU-COON-CUNNINGH COEFFS + ERRS'!AB76,"")))), IF($M$6 = 4, IF($M$13=1,'ALMAJOSE-DALIDA COEFFS + ERRS'!J76,IF($M$13=2,'ALMAJOSE-DALIDA COEFFS + ERRS'!P76,IF($M$13=3,'ALMAJOSE-DALIDA COEFFS + ERRS'!V76,IF($M$13=4,'ALMAJOSE-DALIDA COEFFS + ERRS'!AB76,""))))))))</f>
        <v>1.26001541578728</v>
      </c>
      <c r="L82" s="19"/>
    </row>
    <row r="83" spans="2:12" ht="16.5" customHeight="1" x14ac:dyDescent="0.25">
      <c r="B83" s="9">
        <v>74</v>
      </c>
      <c r="C83" s="9" t="s">
        <v>75</v>
      </c>
      <c r="D83" s="10">
        <v>0.27003480299999999</v>
      </c>
      <c r="E83" s="10">
        <v>0.57299999999999995</v>
      </c>
      <c r="F83" s="12">
        <f>IF($M$6=1,IF($M$13=1,'PENG ROBINSON COEFFS + ERRS'!E77,IF($M$13=2,'PENG ROBINSON COEFFS + ERRS'!K77,IF($M$13=3,'PENG ROBINSON COEFFS + ERRS'!Q77,IF($M$13=4,'PENG ROBINSON COEFFS + ERRS'!W77,"")))), IF($M$6 = 2, IF($M$13=1,'PATEL-TEJA COEFFS + ERRS'!E77,IF($M$13=2,'PATEL-TEJA COEFFS + ERRS'!K77,IF($M$13=3,'PATEL-TEJA COEFFS + ERRS'!Q77,IF($M$13=4,'PATEL-TEJA COEFFS + ERRS'!W77,"")))), IF($M$6 = 3, IF($M$13=1,'TWU-COON-CUNNINGH COEFFS + ERRS'!E77,IF($M$13=2,'TWU-COON-CUNNINGH COEFFS + ERRS'!K77,IF($M$13=3,'TWU-COON-CUNNINGH COEFFS + ERRS'!Q77,IF($M$13=4,'TWU-COON-CUNNINGH COEFFS + ERRS'!W77,"")))), IF($M$6 = 4, IF($M$13=1,'ALMAJOSE-DALIDA COEFFS + ERRS'!E77,IF($M$13=2,'ALMAJOSE-DALIDA COEFFS + ERRS'!K77,IF($M$13=3,'ALMAJOSE-DALIDA COEFFS + ERRS'!Q77,IF($M$13=4,'ALMAJOSE-DALIDA COEFFS + ERRS'!W77,""))))))))</f>
        <v>0.31308510250938698</v>
      </c>
      <c r="G83" s="12">
        <f>IF($M$6=1,IF($M$13=1,'PENG ROBINSON COEFFS + ERRS'!F77,IF($M$13=2,'PENG ROBINSON COEFFS + ERRS'!L77,IF($M$13=3,'PENG ROBINSON COEFFS + ERRS'!R77,IF($M$13=4,'PENG ROBINSON COEFFS + ERRS'!X77,"")))), IF($M$6 = 2, IF($M$13=1,'PATEL-TEJA COEFFS + ERRS'!F77,IF($M$13=2,'PATEL-TEJA COEFFS + ERRS'!L77,IF($M$13=3,'PATEL-TEJA COEFFS + ERRS'!R77,IF($M$13=4,'PATEL-TEJA COEFFS + ERRS'!X77,"")))), IF($M$6 = 3, IF($M$13=1,'TWU-COON-CUNNINGH COEFFS + ERRS'!F77,IF($M$13=2,'TWU-COON-CUNNINGH COEFFS + ERRS'!L77,IF($M$13=3,'TWU-COON-CUNNINGH COEFFS + ERRS'!R77,IF($M$13=4,'TWU-COON-CUNNINGH COEFFS + ERRS'!X77,"")))), IF($M$6 = 4, IF($M$13=1,'ALMAJOSE-DALIDA COEFFS + ERRS'!F77,IF($M$13=2,'ALMAJOSE-DALIDA COEFFS + ERRS'!L77,IF($M$13=3,'ALMAJOSE-DALIDA COEFFS + ERRS'!R77,IF($M$13=4,'ALMAJOSE-DALIDA COEFFS + ERRS'!X77,""))))))))</f>
        <v>2.6637682394881499</v>
      </c>
      <c r="H83" s="12">
        <f>IF($M$6=1,IF($M$13=1,'PENG ROBINSON COEFFS + ERRS'!G77,IF($M$13=2,'PENG ROBINSON COEFFS + ERRS'!M77,IF($M$13=3,'PENG ROBINSON COEFFS + ERRS'!S77,IF($M$13=4,'PENG ROBINSON COEFFS + ERRS'!Y77,"")))), IF($M$6 = 2, IF($M$13=1,'PATEL-TEJA COEFFS + ERRS'!G77,IF($M$13=2,'PATEL-TEJA COEFFS + ERRS'!M77,IF($M$13=3,'PATEL-TEJA COEFFS + ERRS'!S77,IF($M$13=4,'PATEL-TEJA COEFFS + ERRS'!Y77,"")))), IF($M$6 = 3, IF($M$13=1,'TWU-COON-CUNNINGH COEFFS + ERRS'!G77,IF($M$13=2,'TWU-COON-CUNNINGH COEFFS + ERRS'!M77,IF($M$13=3,'TWU-COON-CUNNINGH COEFFS + ERRS'!S77,IF($M$13=4,'TWU-COON-CUNNINGH COEFFS + ERRS'!Y77,"")))), IF($M$6 = 4, IF($M$13=1,'ALMAJOSE-DALIDA COEFFS + ERRS'!G77,IF($M$13=2,'ALMAJOSE-DALIDA COEFFS + ERRS'!M77,IF($M$13=3,'ALMAJOSE-DALIDA COEFFS + ERRS'!S77,IF($M$13=4,'ALMAJOSE-DALIDA COEFFS + ERRS'!Y77,""))))))))</f>
        <v>-0.52764547967366704</v>
      </c>
      <c r="I83" s="10">
        <f>IF($M$6=1,IF($M$13=1,'PENG ROBINSON COEFFS + ERRS'!H77,IF($M$13=2,'PENG ROBINSON COEFFS + ERRS'!N77,IF($M$13=3,'PENG ROBINSON COEFFS + ERRS'!T77,IF($M$13=4,'PENG ROBINSON COEFFS + ERRS'!Z77,"")))), IF($M$6 = 2, IF($M$13=1,'PATEL-TEJA COEFFS + ERRS'!H77,IF($M$13=2,'PATEL-TEJA COEFFS + ERRS'!N77,IF($M$13=3,'PATEL-TEJA COEFFS + ERRS'!T77,IF($M$13=4,'PATEL-TEJA COEFFS + ERRS'!Z77,"")))), IF($M$6 = 3, IF($M$13=1,'TWU-COON-CUNNINGH COEFFS + ERRS'!H77,IF($M$13=2,'TWU-COON-CUNNINGH COEFFS + ERRS'!N77,IF($M$13=3,'TWU-COON-CUNNINGH COEFFS + ERRS'!T77,IF($M$13=4,'TWU-COON-CUNNINGH COEFFS + ERRS'!Z77,"")))), IF($M$6 = 4, IF($M$13=1,'ALMAJOSE-DALIDA COEFFS + ERRS'!H77,IF($M$13=2,'ALMAJOSE-DALIDA COEFFS + ERRS'!N77,IF($M$13=3,'ALMAJOSE-DALIDA COEFFS + ERRS'!T77,IF($M$13=4,'ALMAJOSE-DALIDA COEFFS + ERRS'!Z77,""))))))))</f>
        <v>0.56949225267033099</v>
      </c>
      <c r="J83" s="10">
        <f>IF($M$6=1,IF($M$13=1,'PENG ROBINSON COEFFS + ERRS'!I77,IF($M$13=2,'PENG ROBINSON COEFFS + ERRS'!O77,IF($M$13=3,'PENG ROBINSON COEFFS + ERRS'!U77,IF($M$13=4,'PENG ROBINSON COEFFS + ERRS'!AA77,"")))), IF($M$6 = 2, IF($M$13=1,'PATEL-TEJA COEFFS + ERRS'!I77,IF($M$13=2,'PATEL-TEJA COEFFS + ERRS'!O77,IF($M$13=3,'PATEL-TEJA COEFFS + ERRS'!U77,IF($M$13=4,'PATEL-TEJA COEFFS + ERRS'!AA77,"")))), IF($M$6 = 3, IF($M$13=1,'TWU-COON-CUNNINGH COEFFS + ERRS'!I77,IF($M$13=2,'TWU-COON-CUNNINGH COEFFS + ERRS'!O77,IF($M$13=3,'TWU-COON-CUNNINGH COEFFS + ERRS'!U77,IF($M$13=4,'TWU-COON-CUNNINGH COEFFS + ERRS'!AA77,"")))), IF($M$6 = 4, IF($M$13=1,'ALMAJOSE-DALIDA COEFFS + ERRS'!I77,IF($M$13=2,'ALMAJOSE-DALIDA COEFFS + ERRS'!O77,IF($M$13=3,'ALMAJOSE-DALIDA COEFFS + ERRS'!U77,IF($M$13=4,'ALMAJOSE-DALIDA COEFFS + ERRS'!AA77,""))))))))</f>
        <v>4.1657080239854096</v>
      </c>
      <c r="K83" s="10">
        <f>IF($M$6=1,IF($M$13=1,'PENG ROBINSON COEFFS + ERRS'!J77,IF($M$13=2,'PENG ROBINSON COEFFS + ERRS'!P77,IF($M$13=3,'PENG ROBINSON COEFFS + ERRS'!V77,IF($M$13=4,'PENG ROBINSON COEFFS + ERRS'!AB77,"")))), IF($M$6 = 2, IF($M$13=1,'PATEL-TEJA COEFFS + ERRS'!J77,IF($M$13=2,'PATEL-TEJA COEFFS + ERRS'!P77,IF($M$13=3,'PATEL-TEJA COEFFS + ERRS'!V77,IF($M$13=4,'PATEL-TEJA COEFFS + ERRS'!AB77,"")))), IF($M$6 = 3, IF($M$13=1,'TWU-COON-CUNNINGH COEFFS + ERRS'!J77,IF($M$13=2,'TWU-COON-CUNNINGH COEFFS + ERRS'!P77,IF($M$13=3,'TWU-COON-CUNNINGH COEFFS + ERRS'!V77,IF($M$13=4,'TWU-COON-CUNNINGH COEFFS + ERRS'!AB77,"")))), IF($M$6 = 4, IF($M$13=1,'ALMAJOSE-DALIDA COEFFS + ERRS'!J77,IF($M$13=2,'ALMAJOSE-DALIDA COEFFS + ERRS'!P77,IF($M$13=3,'ALMAJOSE-DALIDA COEFFS + ERRS'!V77,IF($M$13=4,'ALMAJOSE-DALIDA COEFFS + ERRS'!AB77,""))))))))</f>
        <v>1.4994775365960999</v>
      </c>
      <c r="L83" s="19"/>
    </row>
    <row r="84" spans="2:12" ht="16.5" customHeight="1" x14ac:dyDescent="0.25">
      <c r="B84" s="9">
        <v>75</v>
      </c>
      <c r="C84" s="9" t="s">
        <v>76</v>
      </c>
      <c r="D84" s="10">
        <v>0.27057310099999998</v>
      </c>
      <c r="E84" s="10">
        <v>0.2195</v>
      </c>
      <c r="F84" s="12">
        <f>IF($M$6=1,IF($M$13=1,'PENG ROBINSON COEFFS + ERRS'!E78,IF($M$13=2,'PENG ROBINSON COEFFS + ERRS'!K78,IF($M$13=3,'PENG ROBINSON COEFFS + ERRS'!Q78,IF($M$13=4,'PENG ROBINSON COEFFS + ERRS'!W78,"")))), IF($M$6 = 2, IF($M$13=1,'PATEL-TEJA COEFFS + ERRS'!E78,IF($M$13=2,'PATEL-TEJA COEFFS + ERRS'!K78,IF($M$13=3,'PATEL-TEJA COEFFS + ERRS'!Q78,IF($M$13=4,'PATEL-TEJA COEFFS + ERRS'!W78,"")))), IF($M$6 = 3, IF($M$13=1,'TWU-COON-CUNNINGH COEFFS + ERRS'!E78,IF($M$13=2,'TWU-COON-CUNNINGH COEFFS + ERRS'!K78,IF($M$13=3,'TWU-COON-CUNNINGH COEFFS + ERRS'!Q78,IF($M$13=4,'TWU-COON-CUNNINGH COEFFS + ERRS'!W78,"")))), IF($M$6 = 4, IF($M$13=1,'ALMAJOSE-DALIDA COEFFS + ERRS'!E78,IF($M$13=2,'ALMAJOSE-DALIDA COEFFS + ERRS'!K78,IF($M$13=3,'ALMAJOSE-DALIDA COEFFS + ERRS'!Q78,IF($M$13=4,'ALMAJOSE-DALIDA COEFFS + ERRS'!W78,""))))))))</f>
        <v>0.1727760924548</v>
      </c>
      <c r="G84" s="12">
        <f>IF($M$6=1,IF($M$13=1,'PENG ROBINSON COEFFS + ERRS'!F78,IF($M$13=2,'PENG ROBINSON COEFFS + ERRS'!L78,IF($M$13=3,'PENG ROBINSON COEFFS + ERRS'!R78,IF($M$13=4,'PENG ROBINSON COEFFS + ERRS'!X78,"")))), IF($M$6 = 2, IF($M$13=1,'PATEL-TEJA COEFFS + ERRS'!F78,IF($M$13=2,'PATEL-TEJA COEFFS + ERRS'!L78,IF($M$13=3,'PATEL-TEJA COEFFS + ERRS'!R78,IF($M$13=4,'PATEL-TEJA COEFFS + ERRS'!X78,"")))), IF($M$6 = 3, IF($M$13=1,'TWU-COON-CUNNINGH COEFFS + ERRS'!F78,IF($M$13=2,'TWU-COON-CUNNINGH COEFFS + ERRS'!L78,IF($M$13=3,'TWU-COON-CUNNINGH COEFFS + ERRS'!R78,IF($M$13=4,'TWU-COON-CUNNINGH COEFFS + ERRS'!X78,"")))), IF($M$6 = 4, IF($M$13=1,'ALMAJOSE-DALIDA COEFFS + ERRS'!F78,IF($M$13=2,'ALMAJOSE-DALIDA COEFFS + ERRS'!L78,IF($M$13=3,'ALMAJOSE-DALIDA COEFFS + ERRS'!R78,IF($M$13=4,'ALMAJOSE-DALIDA COEFFS + ERRS'!X78,""))))))))</f>
        <v>2.3796985762974501</v>
      </c>
      <c r="H84" s="12">
        <f>IF($M$6=1,IF($M$13=1,'PENG ROBINSON COEFFS + ERRS'!G78,IF($M$13=2,'PENG ROBINSON COEFFS + ERRS'!M78,IF($M$13=3,'PENG ROBINSON COEFFS + ERRS'!S78,IF($M$13=4,'PENG ROBINSON COEFFS + ERRS'!Y78,"")))), IF($M$6 = 2, IF($M$13=1,'PATEL-TEJA COEFFS + ERRS'!G78,IF($M$13=2,'PATEL-TEJA COEFFS + ERRS'!M78,IF($M$13=3,'PATEL-TEJA COEFFS + ERRS'!S78,IF($M$13=4,'PATEL-TEJA COEFFS + ERRS'!Y78,"")))), IF($M$6 = 3, IF($M$13=1,'TWU-COON-CUNNINGH COEFFS + ERRS'!G78,IF($M$13=2,'TWU-COON-CUNNINGH COEFFS + ERRS'!M78,IF($M$13=3,'TWU-COON-CUNNINGH COEFFS + ERRS'!S78,IF($M$13=4,'TWU-COON-CUNNINGH COEFFS + ERRS'!Y78,"")))), IF($M$6 = 4, IF($M$13=1,'ALMAJOSE-DALIDA COEFFS + ERRS'!G78,IF($M$13=2,'ALMAJOSE-DALIDA COEFFS + ERRS'!M78,IF($M$13=3,'ALMAJOSE-DALIDA COEFFS + ERRS'!S78,IF($M$13=4,'ALMAJOSE-DALIDA COEFFS + ERRS'!Y78,""))))))))</f>
        <v>-0.39194288169432301</v>
      </c>
      <c r="I84" s="10">
        <f>IF($M$6=1,IF($M$13=1,'PENG ROBINSON COEFFS + ERRS'!H78,IF($M$13=2,'PENG ROBINSON COEFFS + ERRS'!N78,IF($M$13=3,'PENG ROBINSON COEFFS + ERRS'!T78,IF($M$13=4,'PENG ROBINSON COEFFS + ERRS'!Z78,"")))), IF($M$6 = 2, IF($M$13=1,'PATEL-TEJA COEFFS + ERRS'!H78,IF($M$13=2,'PATEL-TEJA COEFFS + ERRS'!N78,IF($M$13=3,'PATEL-TEJA COEFFS + ERRS'!T78,IF($M$13=4,'PATEL-TEJA COEFFS + ERRS'!Z78,"")))), IF($M$6 = 3, IF($M$13=1,'TWU-COON-CUNNINGH COEFFS + ERRS'!H78,IF($M$13=2,'TWU-COON-CUNNINGH COEFFS + ERRS'!N78,IF($M$13=3,'TWU-COON-CUNNINGH COEFFS + ERRS'!T78,IF($M$13=4,'TWU-COON-CUNNINGH COEFFS + ERRS'!Z78,"")))), IF($M$6 = 4, IF($M$13=1,'ALMAJOSE-DALIDA COEFFS + ERRS'!H78,IF($M$13=2,'ALMAJOSE-DALIDA COEFFS + ERRS'!N78,IF($M$13=3,'ALMAJOSE-DALIDA COEFFS + ERRS'!T78,IF($M$13=4,'ALMAJOSE-DALIDA COEFFS + ERRS'!Z78,""))))))))</f>
        <v>0.67125569294229404</v>
      </c>
      <c r="J84" s="10">
        <f>IF($M$6=1,IF($M$13=1,'PENG ROBINSON COEFFS + ERRS'!I78,IF($M$13=2,'PENG ROBINSON COEFFS + ERRS'!O78,IF($M$13=3,'PENG ROBINSON COEFFS + ERRS'!U78,IF($M$13=4,'PENG ROBINSON COEFFS + ERRS'!AA78,"")))), IF($M$6 = 2, IF($M$13=1,'PATEL-TEJA COEFFS + ERRS'!I78,IF($M$13=2,'PATEL-TEJA COEFFS + ERRS'!O78,IF($M$13=3,'PATEL-TEJA COEFFS + ERRS'!U78,IF($M$13=4,'PATEL-TEJA COEFFS + ERRS'!AA78,"")))), IF($M$6 = 3, IF($M$13=1,'TWU-COON-CUNNINGH COEFFS + ERRS'!I78,IF($M$13=2,'TWU-COON-CUNNINGH COEFFS + ERRS'!O78,IF($M$13=3,'TWU-COON-CUNNINGH COEFFS + ERRS'!U78,IF($M$13=4,'TWU-COON-CUNNINGH COEFFS + ERRS'!AA78,"")))), IF($M$6 = 4, IF($M$13=1,'ALMAJOSE-DALIDA COEFFS + ERRS'!I78,IF($M$13=2,'ALMAJOSE-DALIDA COEFFS + ERRS'!O78,IF($M$13=3,'ALMAJOSE-DALIDA COEFFS + ERRS'!U78,IF($M$13=4,'ALMAJOSE-DALIDA COEFFS + ERRS'!AA78,""))))))))</f>
        <v>3.47635048232168</v>
      </c>
      <c r="K84" s="10">
        <f>IF($M$6=1,IF($M$13=1,'PENG ROBINSON COEFFS + ERRS'!J78,IF($M$13=2,'PENG ROBINSON COEFFS + ERRS'!P78,IF($M$13=3,'PENG ROBINSON COEFFS + ERRS'!V78,IF($M$13=4,'PENG ROBINSON COEFFS + ERRS'!AB78,"")))), IF($M$6 = 2, IF($M$13=1,'PATEL-TEJA COEFFS + ERRS'!J78,IF($M$13=2,'PATEL-TEJA COEFFS + ERRS'!P78,IF($M$13=3,'PATEL-TEJA COEFFS + ERRS'!V78,IF($M$13=4,'PATEL-TEJA COEFFS + ERRS'!AB78,"")))), IF($M$6 = 3, IF($M$13=1,'TWU-COON-CUNNINGH COEFFS + ERRS'!J78,IF($M$13=2,'TWU-COON-CUNNINGH COEFFS + ERRS'!P78,IF($M$13=3,'TWU-COON-CUNNINGH COEFFS + ERRS'!V78,IF($M$13=4,'TWU-COON-CUNNINGH COEFFS + ERRS'!AB78,"")))), IF($M$6 = 4, IF($M$13=1,'ALMAJOSE-DALIDA COEFFS + ERRS'!J78,IF($M$13=2,'ALMAJOSE-DALIDA COEFFS + ERRS'!P78,IF($M$13=3,'ALMAJOSE-DALIDA COEFFS + ERRS'!V78,IF($M$13=4,'ALMAJOSE-DALIDA COEFFS + ERRS'!AB78,""))))))))</f>
        <v>1.2905557162251999</v>
      </c>
      <c r="L84" s="19"/>
    </row>
    <row r="85" spans="2:12" ht="16.5" customHeight="1" x14ac:dyDescent="0.25">
      <c r="B85" s="9">
        <v>76</v>
      </c>
      <c r="C85" s="9" t="s">
        <v>77</v>
      </c>
      <c r="D85" s="10">
        <v>0.26865054599999999</v>
      </c>
      <c r="E85" s="10">
        <v>0.28810000000000002</v>
      </c>
      <c r="F85" s="12">
        <f>IF($M$6=1,IF($M$13=1,'PENG ROBINSON COEFFS + ERRS'!E79,IF($M$13=2,'PENG ROBINSON COEFFS + ERRS'!K79,IF($M$13=3,'PENG ROBINSON COEFFS + ERRS'!Q79,IF($M$13=4,'PENG ROBINSON COEFFS + ERRS'!W79,"")))), IF($M$6 = 2, IF($M$13=1,'PATEL-TEJA COEFFS + ERRS'!E79,IF($M$13=2,'PATEL-TEJA COEFFS + ERRS'!K79,IF($M$13=3,'PATEL-TEJA COEFFS + ERRS'!Q79,IF($M$13=4,'PATEL-TEJA COEFFS + ERRS'!W79,"")))), IF($M$6 = 3, IF($M$13=1,'TWU-COON-CUNNINGH COEFFS + ERRS'!E79,IF($M$13=2,'TWU-COON-CUNNINGH COEFFS + ERRS'!K79,IF($M$13=3,'TWU-COON-CUNNINGH COEFFS + ERRS'!Q79,IF($M$13=4,'TWU-COON-CUNNINGH COEFFS + ERRS'!W79,"")))), IF($M$6 = 4, IF($M$13=1,'ALMAJOSE-DALIDA COEFFS + ERRS'!E79,IF($M$13=2,'ALMAJOSE-DALIDA COEFFS + ERRS'!K79,IF($M$13=3,'ALMAJOSE-DALIDA COEFFS + ERRS'!Q79,IF($M$13=4,'ALMAJOSE-DALIDA COEFFS + ERRS'!W79,""))))))))</f>
        <v>3.16648678312119</v>
      </c>
      <c r="G85" s="12">
        <f>IF($M$6=1,IF($M$13=1,'PENG ROBINSON COEFFS + ERRS'!F79,IF($M$13=2,'PENG ROBINSON COEFFS + ERRS'!L79,IF($M$13=3,'PENG ROBINSON COEFFS + ERRS'!R79,IF($M$13=4,'PENG ROBINSON COEFFS + ERRS'!X79,"")))), IF($M$6 = 2, IF($M$13=1,'PATEL-TEJA COEFFS + ERRS'!F79,IF($M$13=2,'PATEL-TEJA COEFFS + ERRS'!L79,IF($M$13=3,'PATEL-TEJA COEFFS + ERRS'!R79,IF($M$13=4,'PATEL-TEJA COEFFS + ERRS'!X79,"")))), IF($M$6 = 3, IF($M$13=1,'TWU-COON-CUNNINGH COEFFS + ERRS'!F79,IF($M$13=2,'TWU-COON-CUNNINGH COEFFS + ERRS'!L79,IF($M$13=3,'TWU-COON-CUNNINGH COEFFS + ERRS'!R79,IF($M$13=4,'TWU-COON-CUNNINGH COEFFS + ERRS'!X79,"")))), IF($M$6 = 4, IF($M$13=1,'ALMAJOSE-DALIDA COEFFS + ERRS'!F79,IF($M$13=2,'ALMAJOSE-DALIDA COEFFS + ERRS'!L79,IF($M$13=3,'ALMAJOSE-DALIDA COEFFS + ERRS'!R79,IF($M$13=4,'ALMAJOSE-DALIDA COEFFS + ERRS'!X79,""))))))))</f>
        <v>-0.30315939232079597</v>
      </c>
      <c r="H85" s="12">
        <f>IF($M$6=1,IF($M$13=1,'PENG ROBINSON COEFFS + ERRS'!G79,IF($M$13=2,'PENG ROBINSON COEFFS + ERRS'!M79,IF($M$13=3,'PENG ROBINSON COEFFS + ERRS'!S79,IF($M$13=4,'PENG ROBINSON COEFFS + ERRS'!Y79,"")))), IF($M$6 = 2, IF($M$13=1,'PATEL-TEJA COEFFS + ERRS'!G79,IF($M$13=2,'PATEL-TEJA COEFFS + ERRS'!M79,IF($M$13=3,'PATEL-TEJA COEFFS + ERRS'!S79,IF($M$13=4,'PATEL-TEJA COEFFS + ERRS'!Y79,"")))), IF($M$6 = 3, IF($M$13=1,'TWU-COON-CUNNINGH COEFFS + ERRS'!G79,IF($M$13=2,'TWU-COON-CUNNINGH COEFFS + ERRS'!M79,IF($M$13=3,'TWU-COON-CUNNINGH COEFFS + ERRS'!S79,IF($M$13=4,'TWU-COON-CUNNINGH COEFFS + ERRS'!Y79,"")))), IF($M$6 = 4, IF($M$13=1,'ALMAJOSE-DALIDA COEFFS + ERRS'!G79,IF($M$13=2,'ALMAJOSE-DALIDA COEFFS + ERRS'!M79,IF($M$13=3,'ALMAJOSE-DALIDA COEFFS + ERRS'!S79,IF($M$13=4,'ALMAJOSE-DALIDA COEFFS + ERRS'!Y79,""))))))))</f>
        <v>-1.72404975682943</v>
      </c>
      <c r="I85" s="10">
        <f>IF($M$6=1,IF($M$13=1,'PENG ROBINSON COEFFS + ERRS'!H79,IF($M$13=2,'PENG ROBINSON COEFFS + ERRS'!N79,IF($M$13=3,'PENG ROBINSON COEFFS + ERRS'!T79,IF($M$13=4,'PENG ROBINSON COEFFS + ERRS'!Z79,"")))), IF($M$6 = 2, IF($M$13=1,'PATEL-TEJA COEFFS + ERRS'!H79,IF($M$13=2,'PATEL-TEJA COEFFS + ERRS'!N79,IF($M$13=3,'PATEL-TEJA COEFFS + ERRS'!T79,IF($M$13=4,'PATEL-TEJA COEFFS + ERRS'!Z79,"")))), IF($M$6 = 3, IF($M$13=1,'TWU-COON-CUNNINGH COEFFS + ERRS'!H79,IF($M$13=2,'TWU-COON-CUNNINGH COEFFS + ERRS'!N79,IF($M$13=3,'TWU-COON-CUNNINGH COEFFS + ERRS'!T79,IF($M$13=4,'TWU-COON-CUNNINGH COEFFS + ERRS'!Z79,"")))), IF($M$6 = 4, IF($M$13=1,'ALMAJOSE-DALIDA COEFFS + ERRS'!H79,IF($M$13=2,'ALMAJOSE-DALIDA COEFFS + ERRS'!N79,IF($M$13=3,'ALMAJOSE-DALIDA COEFFS + ERRS'!T79,IF($M$13=4,'ALMAJOSE-DALIDA COEFFS + ERRS'!Z79,""))))))))</f>
        <v>3.7184473760310199</v>
      </c>
      <c r="J85" s="10">
        <f>IF($M$6=1,IF($M$13=1,'PENG ROBINSON COEFFS + ERRS'!I79,IF($M$13=2,'PENG ROBINSON COEFFS + ERRS'!O79,IF($M$13=3,'PENG ROBINSON COEFFS + ERRS'!U79,IF($M$13=4,'PENG ROBINSON COEFFS + ERRS'!AA79,"")))), IF($M$6 = 2, IF($M$13=1,'PATEL-TEJA COEFFS + ERRS'!I79,IF($M$13=2,'PATEL-TEJA COEFFS + ERRS'!O79,IF($M$13=3,'PATEL-TEJA COEFFS + ERRS'!U79,IF($M$13=4,'PATEL-TEJA COEFFS + ERRS'!AA79,"")))), IF($M$6 = 3, IF($M$13=1,'TWU-COON-CUNNINGH COEFFS + ERRS'!I79,IF($M$13=2,'TWU-COON-CUNNINGH COEFFS + ERRS'!O79,IF($M$13=3,'TWU-COON-CUNNINGH COEFFS + ERRS'!U79,IF($M$13=4,'TWU-COON-CUNNINGH COEFFS + ERRS'!AA79,"")))), IF($M$6 = 4, IF($M$13=1,'ALMAJOSE-DALIDA COEFFS + ERRS'!I79,IF($M$13=2,'ALMAJOSE-DALIDA COEFFS + ERRS'!O79,IF($M$13=3,'ALMAJOSE-DALIDA COEFFS + ERRS'!U79,IF($M$13=4,'ALMAJOSE-DALIDA COEFFS + ERRS'!AA79,""))))))))</f>
        <v>4.0905398601326297</v>
      </c>
      <c r="K85" s="10">
        <f>IF($M$6=1,IF($M$13=1,'PENG ROBINSON COEFFS + ERRS'!J79,IF($M$13=2,'PENG ROBINSON COEFFS + ERRS'!P79,IF($M$13=3,'PENG ROBINSON COEFFS + ERRS'!V79,IF($M$13=4,'PENG ROBINSON COEFFS + ERRS'!AB79,"")))), IF($M$6 = 2, IF($M$13=1,'PATEL-TEJA COEFFS + ERRS'!J79,IF($M$13=2,'PATEL-TEJA COEFFS + ERRS'!P79,IF($M$13=3,'PATEL-TEJA COEFFS + ERRS'!V79,IF($M$13=4,'PATEL-TEJA COEFFS + ERRS'!AB79,"")))), IF($M$6 = 3, IF($M$13=1,'TWU-COON-CUNNINGH COEFFS + ERRS'!J79,IF($M$13=2,'TWU-COON-CUNNINGH COEFFS + ERRS'!P79,IF($M$13=3,'TWU-COON-CUNNINGH COEFFS + ERRS'!V79,IF($M$13=4,'TWU-COON-CUNNINGH COEFFS + ERRS'!AB79,"")))), IF($M$6 = 4, IF($M$13=1,'ALMAJOSE-DALIDA COEFFS + ERRS'!J79,IF($M$13=2,'ALMAJOSE-DALIDA COEFFS + ERRS'!P79,IF($M$13=3,'ALMAJOSE-DALIDA COEFFS + ERRS'!V79,IF($M$13=4,'ALMAJOSE-DALIDA COEFFS + ERRS'!AB79,""))))))))</f>
        <v>3.00611587569776</v>
      </c>
      <c r="L85" s="19"/>
    </row>
    <row r="86" spans="2:12" ht="16.5" customHeight="1" x14ac:dyDescent="0.25">
      <c r="B86" s="9">
        <v>77</v>
      </c>
      <c r="C86" s="9" t="s">
        <v>78</v>
      </c>
      <c r="D86" s="10">
        <v>0.268063997</v>
      </c>
      <c r="E86" s="10">
        <v>0.28192</v>
      </c>
      <c r="F86" s="12">
        <f>IF($M$6=1,IF($M$13=1,'PENG ROBINSON COEFFS + ERRS'!E80,IF($M$13=2,'PENG ROBINSON COEFFS + ERRS'!K80,IF($M$13=3,'PENG ROBINSON COEFFS + ERRS'!Q80,IF($M$13=4,'PENG ROBINSON COEFFS + ERRS'!W80,"")))), IF($M$6 = 2, IF($M$13=1,'PATEL-TEJA COEFFS + ERRS'!E80,IF($M$13=2,'PATEL-TEJA COEFFS + ERRS'!K80,IF($M$13=3,'PATEL-TEJA COEFFS + ERRS'!Q80,IF($M$13=4,'PATEL-TEJA COEFFS + ERRS'!W80,"")))), IF($M$6 = 3, IF($M$13=1,'TWU-COON-CUNNINGH COEFFS + ERRS'!E80,IF($M$13=2,'TWU-COON-CUNNINGH COEFFS + ERRS'!K80,IF($M$13=3,'TWU-COON-CUNNINGH COEFFS + ERRS'!Q80,IF($M$13=4,'TWU-COON-CUNNINGH COEFFS + ERRS'!W80,"")))), IF($M$6 = 4, IF($M$13=1,'ALMAJOSE-DALIDA COEFFS + ERRS'!E80,IF($M$13=2,'ALMAJOSE-DALIDA COEFFS + ERRS'!K80,IF($M$13=3,'ALMAJOSE-DALIDA COEFFS + ERRS'!Q80,IF($M$13=4,'ALMAJOSE-DALIDA COEFFS + ERRS'!W80,""))))))))</f>
        <v>0.27531046755947203</v>
      </c>
      <c r="G86" s="12">
        <f>IF($M$6=1,IF($M$13=1,'PENG ROBINSON COEFFS + ERRS'!F80,IF($M$13=2,'PENG ROBINSON COEFFS + ERRS'!L80,IF($M$13=3,'PENG ROBINSON COEFFS + ERRS'!R80,IF($M$13=4,'PENG ROBINSON COEFFS + ERRS'!X80,"")))), IF($M$6 = 2, IF($M$13=1,'PATEL-TEJA COEFFS + ERRS'!F80,IF($M$13=2,'PATEL-TEJA COEFFS + ERRS'!L80,IF($M$13=3,'PATEL-TEJA COEFFS + ERRS'!R80,IF($M$13=4,'PATEL-TEJA COEFFS + ERRS'!X80,"")))), IF($M$6 = 3, IF($M$13=1,'TWU-COON-CUNNINGH COEFFS + ERRS'!F80,IF($M$13=2,'TWU-COON-CUNNINGH COEFFS + ERRS'!L80,IF($M$13=3,'TWU-COON-CUNNINGH COEFFS + ERRS'!R80,IF($M$13=4,'TWU-COON-CUNNINGH COEFFS + ERRS'!X80,"")))), IF($M$6 = 4, IF($M$13=1,'ALMAJOSE-DALIDA COEFFS + ERRS'!F80,IF($M$13=2,'ALMAJOSE-DALIDA COEFFS + ERRS'!L80,IF($M$13=3,'ALMAJOSE-DALIDA COEFFS + ERRS'!R80,IF($M$13=4,'ALMAJOSE-DALIDA COEFFS + ERRS'!X80,""))))))))</f>
        <v>1.8361697599262501</v>
      </c>
      <c r="H86" s="12">
        <f>IF($M$6=1,IF($M$13=1,'PENG ROBINSON COEFFS + ERRS'!G80,IF($M$13=2,'PENG ROBINSON COEFFS + ERRS'!M80,IF($M$13=3,'PENG ROBINSON COEFFS + ERRS'!S80,IF($M$13=4,'PENG ROBINSON COEFFS + ERRS'!Y80,"")))), IF($M$6 = 2, IF($M$13=1,'PATEL-TEJA COEFFS + ERRS'!G80,IF($M$13=2,'PATEL-TEJA COEFFS + ERRS'!M80,IF($M$13=3,'PATEL-TEJA COEFFS + ERRS'!S80,IF($M$13=4,'PATEL-TEJA COEFFS + ERRS'!Y80,"")))), IF($M$6 = 3, IF($M$13=1,'TWU-COON-CUNNINGH COEFFS + ERRS'!G80,IF($M$13=2,'TWU-COON-CUNNINGH COEFFS + ERRS'!M80,IF($M$13=3,'TWU-COON-CUNNINGH COEFFS + ERRS'!S80,IF($M$13=4,'TWU-COON-CUNNINGH COEFFS + ERRS'!Y80,"")))), IF($M$6 = 4, IF($M$13=1,'ALMAJOSE-DALIDA COEFFS + ERRS'!G80,IF($M$13=2,'ALMAJOSE-DALIDA COEFFS + ERRS'!M80,IF($M$13=3,'ALMAJOSE-DALIDA COEFFS + ERRS'!S80,IF($M$13=4,'ALMAJOSE-DALIDA COEFFS + ERRS'!Y80,""))))))))</f>
        <v>-0.36530204480466499</v>
      </c>
      <c r="I86" s="10">
        <f>IF($M$6=1,IF($M$13=1,'PENG ROBINSON COEFFS + ERRS'!H80,IF($M$13=2,'PENG ROBINSON COEFFS + ERRS'!N80,IF($M$13=3,'PENG ROBINSON COEFFS + ERRS'!T80,IF($M$13=4,'PENG ROBINSON COEFFS + ERRS'!Z80,"")))), IF($M$6 = 2, IF($M$13=1,'PATEL-TEJA COEFFS + ERRS'!H80,IF($M$13=2,'PATEL-TEJA COEFFS + ERRS'!N80,IF($M$13=3,'PATEL-TEJA COEFFS + ERRS'!T80,IF($M$13=4,'PATEL-TEJA COEFFS + ERRS'!Z80,"")))), IF($M$6 = 3, IF($M$13=1,'TWU-COON-CUNNINGH COEFFS + ERRS'!H80,IF($M$13=2,'TWU-COON-CUNNINGH COEFFS + ERRS'!N80,IF($M$13=3,'TWU-COON-CUNNINGH COEFFS + ERRS'!T80,IF($M$13=4,'TWU-COON-CUNNINGH COEFFS + ERRS'!Z80,"")))), IF($M$6 = 4, IF($M$13=1,'ALMAJOSE-DALIDA COEFFS + ERRS'!H80,IF($M$13=2,'ALMAJOSE-DALIDA COEFFS + ERRS'!N80,IF($M$13=3,'ALMAJOSE-DALIDA COEFFS + ERRS'!T80,IF($M$13=4,'ALMAJOSE-DALIDA COEFFS + ERRS'!Z80,""))))))))</f>
        <v>0.51900924460497799</v>
      </c>
      <c r="J86" s="10">
        <f>IF($M$6=1,IF($M$13=1,'PENG ROBINSON COEFFS + ERRS'!I80,IF($M$13=2,'PENG ROBINSON COEFFS + ERRS'!O80,IF($M$13=3,'PENG ROBINSON COEFFS + ERRS'!U80,IF($M$13=4,'PENG ROBINSON COEFFS + ERRS'!AA80,"")))), IF($M$6 = 2, IF($M$13=1,'PATEL-TEJA COEFFS + ERRS'!I80,IF($M$13=2,'PATEL-TEJA COEFFS + ERRS'!O80,IF($M$13=3,'PATEL-TEJA COEFFS + ERRS'!U80,IF($M$13=4,'PATEL-TEJA COEFFS + ERRS'!AA80,"")))), IF($M$6 = 3, IF($M$13=1,'TWU-COON-CUNNINGH COEFFS + ERRS'!I80,IF($M$13=2,'TWU-COON-CUNNINGH COEFFS + ERRS'!O80,IF($M$13=3,'TWU-COON-CUNNINGH COEFFS + ERRS'!U80,IF($M$13=4,'TWU-COON-CUNNINGH COEFFS + ERRS'!AA80,"")))), IF($M$6 = 4, IF($M$13=1,'ALMAJOSE-DALIDA COEFFS + ERRS'!I80,IF($M$13=2,'ALMAJOSE-DALIDA COEFFS + ERRS'!O80,IF($M$13=3,'ALMAJOSE-DALIDA COEFFS + ERRS'!U80,IF($M$13=4,'ALMAJOSE-DALIDA COEFFS + ERRS'!AA80,""))))))))</f>
        <v>4.2138846170386701</v>
      </c>
      <c r="K86" s="10">
        <f>IF($M$6=1,IF($M$13=1,'PENG ROBINSON COEFFS + ERRS'!J80,IF($M$13=2,'PENG ROBINSON COEFFS + ERRS'!P80,IF($M$13=3,'PENG ROBINSON COEFFS + ERRS'!V80,IF($M$13=4,'PENG ROBINSON COEFFS + ERRS'!AB80,"")))), IF($M$6 = 2, IF($M$13=1,'PATEL-TEJA COEFFS + ERRS'!J80,IF($M$13=2,'PATEL-TEJA COEFFS + ERRS'!P80,IF($M$13=3,'PATEL-TEJA COEFFS + ERRS'!V80,IF($M$13=4,'PATEL-TEJA COEFFS + ERRS'!AB80,"")))), IF($M$6 = 3, IF($M$13=1,'TWU-COON-CUNNINGH COEFFS + ERRS'!J80,IF($M$13=2,'TWU-COON-CUNNINGH COEFFS + ERRS'!P80,IF($M$13=3,'TWU-COON-CUNNINGH COEFFS + ERRS'!V80,IF($M$13=4,'TWU-COON-CUNNINGH COEFFS + ERRS'!AB80,"")))), IF($M$6 = 4, IF($M$13=1,'ALMAJOSE-DALIDA COEFFS + ERRS'!J80,IF($M$13=2,'ALMAJOSE-DALIDA COEFFS + ERRS'!P80,IF($M$13=3,'ALMAJOSE-DALIDA COEFFS + ERRS'!V80,IF($M$13=4,'ALMAJOSE-DALIDA COEFFS + ERRS'!AB80,""))))))))</f>
        <v>1.34805235764314</v>
      </c>
      <c r="L86" s="19"/>
    </row>
    <row r="87" spans="2:12" ht="16.5" customHeight="1" x14ac:dyDescent="0.25">
      <c r="B87" s="9">
        <v>78</v>
      </c>
      <c r="C87" s="9" t="s">
        <v>79</v>
      </c>
      <c r="D87" s="10">
        <v>0.27449533700000001</v>
      </c>
      <c r="E87" s="10">
        <v>0.26100000000000001</v>
      </c>
      <c r="F87" s="12">
        <f>IF($M$6=1,IF($M$13=1,'PENG ROBINSON COEFFS + ERRS'!E81,IF($M$13=2,'PENG ROBINSON COEFFS + ERRS'!K81,IF($M$13=3,'PENG ROBINSON COEFFS + ERRS'!Q81,IF($M$13=4,'PENG ROBINSON COEFFS + ERRS'!W81,"")))), IF($M$6 = 2, IF($M$13=1,'PATEL-TEJA COEFFS + ERRS'!E81,IF($M$13=2,'PATEL-TEJA COEFFS + ERRS'!K81,IF($M$13=3,'PATEL-TEJA COEFFS + ERRS'!Q81,IF($M$13=4,'PATEL-TEJA COEFFS + ERRS'!W81,"")))), IF($M$6 = 3, IF($M$13=1,'TWU-COON-CUNNINGH COEFFS + ERRS'!E81,IF($M$13=2,'TWU-COON-CUNNINGH COEFFS + ERRS'!K81,IF($M$13=3,'TWU-COON-CUNNINGH COEFFS + ERRS'!Q81,IF($M$13=4,'TWU-COON-CUNNINGH COEFFS + ERRS'!W81,"")))), IF($M$6 = 4, IF($M$13=1,'ALMAJOSE-DALIDA COEFFS + ERRS'!E81,IF($M$13=2,'ALMAJOSE-DALIDA COEFFS + ERRS'!K81,IF($M$13=3,'ALMAJOSE-DALIDA COEFFS + ERRS'!Q81,IF($M$13=4,'ALMAJOSE-DALIDA COEFFS + ERRS'!W81,""))))))))</f>
        <v>4.6059341184060403E-2</v>
      </c>
      <c r="G87" s="12">
        <f>IF($M$6=1,IF($M$13=1,'PENG ROBINSON COEFFS + ERRS'!F81,IF($M$13=2,'PENG ROBINSON COEFFS + ERRS'!L81,IF($M$13=3,'PENG ROBINSON COEFFS + ERRS'!R81,IF($M$13=4,'PENG ROBINSON COEFFS + ERRS'!X81,"")))), IF($M$6 = 2, IF($M$13=1,'PATEL-TEJA COEFFS + ERRS'!F81,IF($M$13=2,'PATEL-TEJA COEFFS + ERRS'!L81,IF($M$13=3,'PATEL-TEJA COEFFS + ERRS'!R81,IF($M$13=4,'PATEL-TEJA COEFFS + ERRS'!X81,"")))), IF($M$6 = 3, IF($M$13=1,'TWU-COON-CUNNINGH COEFFS + ERRS'!F81,IF($M$13=2,'TWU-COON-CUNNINGH COEFFS + ERRS'!L81,IF($M$13=3,'TWU-COON-CUNNINGH COEFFS + ERRS'!R81,IF($M$13=4,'TWU-COON-CUNNINGH COEFFS + ERRS'!X81,"")))), IF($M$6 = 4, IF($M$13=1,'ALMAJOSE-DALIDA COEFFS + ERRS'!F81,IF($M$13=2,'ALMAJOSE-DALIDA COEFFS + ERRS'!L81,IF($M$13=3,'ALMAJOSE-DALIDA COEFFS + ERRS'!R81,IF($M$13=4,'ALMAJOSE-DALIDA COEFFS + ERRS'!X81,""))))))))</f>
        <v>3.0171326701275301</v>
      </c>
      <c r="H87" s="12">
        <f>IF($M$6=1,IF($M$13=1,'PENG ROBINSON COEFFS + ERRS'!G81,IF($M$13=2,'PENG ROBINSON COEFFS + ERRS'!M81,IF($M$13=3,'PENG ROBINSON COEFFS + ERRS'!S81,IF($M$13=4,'PENG ROBINSON COEFFS + ERRS'!Y81,"")))), IF($M$6 = 2, IF($M$13=1,'PATEL-TEJA COEFFS + ERRS'!G81,IF($M$13=2,'PATEL-TEJA COEFFS + ERRS'!M81,IF($M$13=3,'PATEL-TEJA COEFFS + ERRS'!S81,IF($M$13=4,'PATEL-TEJA COEFFS + ERRS'!Y81,"")))), IF($M$6 = 3, IF($M$13=1,'TWU-COON-CUNNINGH COEFFS + ERRS'!G81,IF($M$13=2,'TWU-COON-CUNNINGH COEFFS + ERRS'!M81,IF($M$13=3,'TWU-COON-CUNNINGH COEFFS + ERRS'!S81,IF($M$13=4,'TWU-COON-CUNNINGH COEFFS + ERRS'!Y81,"")))), IF($M$6 = 4, IF($M$13=1,'ALMAJOSE-DALIDA COEFFS + ERRS'!G81,IF($M$13=2,'ALMAJOSE-DALIDA COEFFS + ERRS'!M81,IF($M$13=3,'ALMAJOSE-DALIDA COEFFS + ERRS'!S81,IF($M$13=4,'ALMAJOSE-DALIDA COEFFS + ERRS'!Y81,""))))))))</f>
        <v>-0.62182292785137705</v>
      </c>
      <c r="I87" s="10">
        <f>IF($M$6=1,IF($M$13=1,'PENG ROBINSON COEFFS + ERRS'!H81,IF($M$13=2,'PENG ROBINSON COEFFS + ERRS'!N81,IF($M$13=3,'PENG ROBINSON COEFFS + ERRS'!T81,IF($M$13=4,'PENG ROBINSON COEFFS + ERRS'!Z81,"")))), IF($M$6 = 2, IF($M$13=1,'PATEL-TEJA COEFFS + ERRS'!H81,IF($M$13=2,'PATEL-TEJA COEFFS + ERRS'!N81,IF($M$13=3,'PATEL-TEJA COEFFS + ERRS'!T81,IF($M$13=4,'PATEL-TEJA COEFFS + ERRS'!Z81,"")))), IF($M$6 = 3, IF($M$13=1,'TWU-COON-CUNNINGH COEFFS + ERRS'!H81,IF($M$13=2,'TWU-COON-CUNNINGH COEFFS + ERRS'!N81,IF($M$13=3,'TWU-COON-CUNNINGH COEFFS + ERRS'!T81,IF($M$13=4,'TWU-COON-CUNNINGH COEFFS + ERRS'!Z81,"")))), IF($M$6 = 4, IF($M$13=1,'ALMAJOSE-DALIDA COEFFS + ERRS'!H81,IF($M$13=2,'ALMAJOSE-DALIDA COEFFS + ERRS'!N81,IF($M$13=3,'ALMAJOSE-DALIDA COEFFS + ERRS'!T81,IF($M$13=4,'ALMAJOSE-DALIDA COEFFS + ERRS'!Z81,""))))))))</f>
        <v>0.91432449194099097</v>
      </c>
      <c r="J87" s="10">
        <f>IF($M$6=1,IF($M$13=1,'PENG ROBINSON COEFFS + ERRS'!I81,IF($M$13=2,'PENG ROBINSON COEFFS + ERRS'!O81,IF($M$13=3,'PENG ROBINSON COEFFS + ERRS'!U81,IF($M$13=4,'PENG ROBINSON COEFFS + ERRS'!AA81,"")))), IF($M$6 = 2, IF($M$13=1,'PATEL-TEJA COEFFS + ERRS'!I81,IF($M$13=2,'PATEL-TEJA COEFFS + ERRS'!O81,IF($M$13=3,'PATEL-TEJA COEFFS + ERRS'!U81,IF($M$13=4,'PATEL-TEJA COEFFS + ERRS'!AA81,"")))), IF($M$6 = 3, IF($M$13=1,'TWU-COON-CUNNINGH COEFFS + ERRS'!I81,IF($M$13=2,'TWU-COON-CUNNINGH COEFFS + ERRS'!O81,IF($M$13=3,'TWU-COON-CUNNINGH COEFFS + ERRS'!U81,IF($M$13=4,'TWU-COON-CUNNINGH COEFFS + ERRS'!AA81,"")))), IF($M$6 = 4, IF($M$13=1,'ALMAJOSE-DALIDA COEFFS + ERRS'!I81,IF($M$13=2,'ALMAJOSE-DALIDA COEFFS + ERRS'!O81,IF($M$13=3,'ALMAJOSE-DALIDA COEFFS + ERRS'!U81,IF($M$13=4,'ALMAJOSE-DALIDA COEFFS + ERRS'!AA81,""))))))))</f>
        <v>5.18247827720419</v>
      </c>
      <c r="K87" s="10">
        <f>IF($M$6=1,IF($M$13=1,'PENG ROBINSON COEFFS + ERRS'!J81,IF($M$13=2,'PENG ROBINSON COEFFS + ERRS'!P81,IF($M$13=3,'PENG ROBINSON COEFFS + ERRS'!V81,IF($M$13=4,'PENG ROBINSON COEFFS + ERRS'!AB81,"")))), IF($M$6 = 2, IF($M$13=1,'PATEL-TEJA COEFFS + ERRS'!J81,IF($M$13=2,'PATEL-TEJA COEFFS + ERRS'!P81,IF($M$13=3,'PATEL-TEJA COEFFS + ERRS'!V81,IF($M$13=4,'PATEL-TEJA COEFFS + ERRS'!AB81,"")))), IF($M$6 = 3, IF($M$13=1,'TWU-COON-CUNNINGH COEFFS + ERRS'!J81,IF($M$13=2,'TWU-COON-CUNNINGH COEFFS + ERRS'!P81,IF($M$13=3,'TWU-COON-CUNNINGH COEFFS + ERRS'!V81,IF($M$13=4,'TWU-COON-CUNNINGH COEFFS + ERRS'!AB81,"")))), IF($M$6 = 4, IF($M$13=1,'ALMAJOSE-DALIDA COEFFS + ERRS'!J81,IF($M$13=2,'ALMAJOSE-DALIDA COEFFS + ERRS'!P81,IF($M$13=3,'ALMAJOSE-DALIDA COEFFS + ERRS'!V81,IF($M$13=4,'ALMAJOSE-DALIDA COEFFS + ERRS'!AB81,""))))))))</f>
        <v>2.9498055439602502</v>
      </c>
      <c r="L87" s="19"/>
    </row>
    <row r="88" spans="2:12" ht="16.5" customHeight="1" x14ac:dyDescent="0.25">
      <c r="B88" s="9">
        <v>79</v>
      </c>
      <c r="C88" s="9" t="s">
        <v>80</v>
      </c>
      <c r="D88" s="10">
        <v>0.26836923200000001</v>
      </c>
      <c r="E88" s="10">
        <v>0.36899999999999999</v>
      </c>
      <c r="F88" s="12">
        <f>IF($M$6=1,IF($M$13=1,'PENG ROBINSON COEFFS + ERRS'!E82,IF($M$13=2,'PENG ROBINSON COEFFS + ERRS'!K82,IF($M$13=3,'PENG ROBINSON COEFFS + ERRS'!Q82,IF($M$13=4,'PENG ROBINSON COEFFS + ERRS'!W82,"")))), IF($M$6 = 2, IF($M$13=1,'PATEL-TEJA COEFFS + ERRS'!E82,IF($M$13=2,'PATEL-TEJA COEFFS + ERRS'!K82,IF($M$13=3,'PATEL-TEJA COEFFS + ERRS'!Q82,IF($M$13=4,'PATEL-TEJA COEFFS + ERRS'!W82,"")))), IF($M$6 = 3, IF($M$13=1,'TWU-COON-CUNNINGH COEFFS + ERRS'!E82,IF($M$13=2,'TWU-COON-CUNNINGH COEFFS + ERRS'!K82,IF($M$13=3,'TWU-COON-CUNNINGH COEFFS + ERRS'!Q82,IF($M$13=4,'TWU-COON-CUNNINGH COEFFS + ERRS'!W82,"")))), IF($M$6 = 4, IF($M$13=1,'ALMAJOSE-DALIDA COEFFS + ERRS'!E82,IF($M$13=2,'ALMAJOSE-DALIDA COEFFS + ERRS'!K82,IF($M$13=3,'ALMAJOSE-DALIDA COEFFS + ERRS'!Q82,IF($M$13=4,'ALMAJOSE-DALIDA COEFFS + ERRS'!W82,""))))))))</f>
        <v>1.43042683636065</v>
      </c>
      <c r="G88" s="12">
        <f>IF($M$6=1,IF($M$13=1,'PENG ROBINSON COEFFS + ERRS'!F82,IF($M$13=2,'PENG ROBINSON COEFFS + ERRS'!L82,IF($M$13=3,'PENG ROBINSON COEFFS + ERRS'!R82,IF($M$13=4,'PENG ROBINSON COEFFS + ERRS'!X82,"")))), IF($M$6 = 2, IF($M$13=1,'PATEL-TEJA COEFFS + ERRS'!F82,IF($M$13=2,'PATEL-TEJA COEFFS + ERRS'!L82,IF($M$13=3,'PATEL-TEJA COEFFS + ERRS'!R82,IF($M$13=4,'PATEL-TEJA COEFFS + ERRS'!X82,"")))), IF($M$6 = 3, IF($M$13=1,'TWU-COON-CUNNINGH COEFFS + ERRS'!F82,IF($M$13=2,'TWU-COON-CUNNINGH COEFFS + ERRS'!L82,IF($M$13=3,'TWU-COON-CUNNINGH COEFFS + ERRS'!R82,IF($M$13=4,'TWU-COON-CUNNINGH COEFFS + ERRS'!X82,"")))), IF($M$6 = 4, IF($M$13=1,'ALMAJOSE-DALIDA COEFFS + ERRS'!F82,IF($M$13=2,'ALMAJOSE-DALIDA COEFFS + ERRS'!L82,IF($M$13=3,'ALMAJOSE-DALIDA COEFFS + ERRS'!R82,IF($M$13=4,'ALMAJOSE-DALIDA COEFFS + ERRS'!X82,""))))))))</f>
        <v>0.88773108613535201</v>
      </c>
      <c r="H88" s="12">
        <f>IF($M$6=1,IF($M$13=1,'PENG ROBINSON COEFFS + ERRS'!G82,IF($M$13=2,'PENG ROBINSON COEFFS + ERRS'!M82,IF($M$13=3,'PENG ROBINSON COEFFS + ERRS'!S82,IF($M$13=4,'PENG ROBINSON COEFFS + ERRS'!Y82,"")))), IF($M$6 = 2, IF($M$13=1,'PATEL-TEJA COEFFS + ERRS'!G82,IF($M$13=2,'PATEL-TEJA COEFFS + ERRS'!M82,IF($M$13=3,'PATEL-TEJA COEFFS + ERRS'!S82,IF($M$13=4,'PATEL-TEJA COEFFS + ERRS'!Y82,"")))), IF($M$6 = 3, IF($M$13=1,'TWU-COON-CUNNINGH COEFFS + ERRS'!G82,IF($M$13=2,'TWU-COON-CUNNINGH COEFFS + ERRS'!M82,IF($M$13=3,'TWU-COON-CUNNINGH COEFFS + ERRS'!S82,IF($M$13=4,'TWU-COON-CUNNINGH COEFFS + ERRS'!Y82,"")))), IF($M$6 = 4, IF($M$13=1,'ALMAJOSE-DALIDA COEFFS + ERRS'!G82,IF($M$13=2,'ALMAJOSE-DALIDA COEFFS + ERRS'!M82,IF($M$13=3,'ALMAJOSE-DALIDA COEFFS + ERRS'!S82,IF($M$13=4,'ALMAJOSE-DALIDA COEFFS + ERRS'!Y82,""))))))))</f>
        <v>0.253634443432531</v>
      </c>
      <c r="I88" s="10">
        <f>IF($M$6=1,IF($M$13=1,'PENG ROBINSON COEFFS + ERRS'!H82,IF($M$13=2,'PENG ROBINSON COEFFS + ERRS'!N82,IF($M$13=3,'PENG ROBINSON COEFFS + ERRS'!T82,IF($M$13=4,'PENG ROBINSON COEFFS + ERRS'!Z82,"")))), IF($M$6 = 2, IF($M$13=1,'PATEL-TEJA COEFFS + ERRS'!H82,IF($M$13=2,'PATEL-TEJA COEFFS + ERRS'!N82,IF($M$13=3,'PATEL-TEJA COEFFS + ERRS'!T82,IF($M$13=4,'PATEL-TEJA COEFFS + ERRS'!Z82,"")))), IF($M$6 = 3, IF($M$13=1,'TWU-COON-CUNNINGH COEFFS + ERRS'!H82,IF($M$13=2,'TWU-COON-CUNNINGH COEFFS + ERRS'!N82,IF($M$13=3,'TWU-COON-CUNNINGH COEFFS + ERRS'!T82,IF($M$13=4,'TWU-COON-CUNNINGH COEFFS + ERRS'!Z82,"")))), IF($M$6 = 4, IF($M$13=1,'ALMAJOSE-DALIDA COEFFS + ERRS'!H82,IF($M$13=2,'ALMAJOSE-DALIDA COEFFS + ERRS'!N82,IF($M$13=3,'ALMAJOSE-DALIDA COEFFS + ERRS'!T82,IF($M$13=4,'ALMAJOSE-DALIDA COEFFS + ERRS'!Z82,""))))))))</f>
        <v>3.1939840745366102</v>
      </c>
      <c r="J88" s="10">
        <f>IF($M$6=1,IF($M$13=1,'PENG ROBINSON COEFFS + ERRS'!I82,IF($M$13=2,'PENG ROBINSON COEFFS + ERRS'!O82,IF($M$13=3,'PENG ROBINSON COEFFS + ERRS'!U82,IF($M$13=4,'PENG ROBINSON COEFFS + ERRS'!AA82,"")))), IF($M$6 = 2, IF($M$13=1,'PATEL-TEJA COEFFS + ERRS'!I82,IF($M$13=2,'PATEL-TEJA COEFFS + ERRS'!O82,IF($M$13=3,'PATEL-TEJA COEFFS + ERRS'!U82,IF($M$13=4,'PATEL-TEJA COEFFS + ERRS'!AA82,"")))), IF($M$6 = 3, IF($M$13=1,'TWU-COON-CUNNINGH COEFFS + ERRS'!I82,IF($M$13=2,'TWU-COON-CUNNINGH COEFFS + ERRS'!O82,IF($M$13=3,'TWU-COON-CUNNINGH COEFFS + ERRS'!U82,IF($M$13=4,'TWU-COON-CUNNINGH COEFFS + ERRS'!AA82,"")))), IF($M$6 = 4, IF($M$13=1,'ALMAJOSE-DALIDA COEFFS + ERRS'!I82,IF($M$13=2,'ALMAJOSE-DALIDA COEFFS + ERRS'!O82,IF($M$13=3,'ALMAJOSE-DALIDA COEFFS + ERRS'!U82,IF($M$13=4,'ALMAJOSE-DALIDA COEFFS + ERRS'!AA82,""))))))))</f>
        <v>5.1416302073083298</v>
      </c>
      <c r="K88" s="10">
        <f>IF($M$6=1,IF($M$13=1,'PENG ROBINSON COEFFS + ERRS'!J82,IF($M$13=2,'PENG ROBINSON COEFFS + ERRS'!P82,IF($M$13=3,'PENG ROBINSON COEFFS + ERRS'!V82,IF($M$13=4,'PENG ROBINSON COEFFS + ERRS'!AB82,"")))), IF($M$6 = 2, IF($M$13=1,'PATEL-TEJA COEFFS + ERRS'!J82,IF($M$13=2,'PATEL-TEJA COEFFS + ERRS'!P82,IF($M$13=3,'PATEL-TEJA COEFFS + ERRS'!V82,IF($M$13=4,'PATEL-TEJA COEFFS + ERRS'!AB82,"")))), IF($M$6 = 3, IF($M$13=1,'TWU-COON-CUNNINGH COEFFS + ERRS'!J82,IF($M$13=2,'TWU-COON-CUNNINGH COEFFS + ERRS'!P82,IF($M$13=3,'TWU-COON-CUNNINGH COEFFS + ERRS'!V82,IF($M$13=4,'TWU-COON-CUNNINGH COEFFS + ERRS'!AB82,"")))), IF($M$6 = 4, IF($M$13=1,'ALMAJOSE-DALIDA COEFFS + ERRS'!J82,IF($M$13=2,'ALMAJOSE-DALIDA COEFFS + ERRS'!P82,IF($M$13=3,'ALMAJOSE-DALIDA COEFFS + ERRS'!V82,IF($M$13=4,'ALMAJOSE-DALIDA COEFFS + ERRS'!AB82,""))))))))</f>
        <v>4.8510116585445697</v>
      </c>
      <c r="L88" s="19"/>
    </row>
    <row r="89" spans="2:12" ht="16.5" customHeight="1" x14ac:dyDescent="0.25">
      <c r="B89" s="9">
        <v>80</v>
      </c>
      <c r="C89" s="9" t="s">
        <v>81</v>
      </c>
      <c r="D89" s="10">
        <v>0.27101667800000001</v>
      </c>
      <c r="E89" s="10">
        <v>0.1961</v>
      </c>
      <c r="F89" s="12">
        <f>IF($M$6=1,IF($M$13=1,'PENG ROBINSON COEFFS + ERRS'!E83,IF($M$13=2,'PENG ROBINSON COEFFS + ERRS'!K83,IF($M$13=3,'PENG ROBINSON COEFFS + ERRS'!Q83,IF($M$13=4,'PENG ROBINSON COEFFS + ERRS'!W83,"")))), IF($M$6 = 2, IF($M$13=1,'PATEL-TEJA COEFFS + ERRS'!E83,IF($M$13=2,'PATEL-TEJA COEFFS + ERRS'!K83,IF($M$13=3,'PATEL-TEJA COEFFS + ERRS'!Q83,IF($M$13=4,'PATEL-TEJA COEFFS + ERRS'!W83,"")))), IF($M$6 = 3, IF($M$13=1,'TWU-COON-CUNNINGH COEFFS + ERRS'!E83,IF($M$13=2,'TWU-COON-CUNNINGH COEFFS + ERRS'!K83,IF($M$13=3,'TWU-COON-CUNNINGH COEFFS + ERRS'!Q83,IF($M$13=4,'TWU-COON-CUNNINGH COEFFS + ERRS'!W83,"")))), IF($M$6 = 4, IF($M$13=1,'ALMAJOSE-DALIDA COEFFS + ERRS'!E83,IF($M$13=2,'ALMAJOSE-DALIDA COEFFS + ERRS'!K83,IF($M$13=3,'ALMAJOSE-DALIDA COEFFS + ERRS'!Q83,IF($M$13=4,'ALMAJOSE-DALIDA COEFFS + ERRS'!W83,""))))))))</f>
        <v>2.0139762720964498</v>
      </c>
      <c r="G89" s="12">
        <f>IF($M$6=1,IF($M$13=1,'PENG ROBINSON COEFFS + ERRS'!F83,IF($M$13=2,'PENG ROBINSON COEFFS + ERRS'!L83,IF($M$13=3,'PENG ROBINSON COEFFS + ERRS'!R83,IF($M$13=4,'PENG ROBINSON COEFFS + ERRS'!X83,"")))), IF($M$6 = 2, IF($M$13=1,'PATEL-TEJA COEFFS + ERRS'!F83,IF($M$13=2,'PATEL-TEJA COEFFS + ERRS'!L83,IF($M$13=3,'PATEL-TEJA COEFFS + ERRS'!R83,IF($M$13=4,'PATEL-TEJA COEFFS + ERRS'!X83,"")))), IF($M$6 = 3, IF($M$13=1,'TWU-COON-CUNNINGH COEFFS + ERRS'!F83,IF($M$13=2,'TWU-COON-CUNNINGH COEFFS + ERRS'!L83,IF($M$13=3,'TWU-COON-CUNNINGH COEFFS + ERRS'!R83,IF($M$13=4,'TWU-COON-CUNNINGH COEFFS + ERRS'!X83,"")))), IF($M$6 = 4, IF($M$13=1,'ALMAJOSE-DALIDA COEFFS + ERRS'!F83,IF($M$13=2,'ALMAJOSE-DALIDA COEFFS + ERRS'!L83,IF($M$13=3,'ALMAJOSE-DALIDA COEFFS + ERRS'!R83,IF($M$13=4,'ALMAJOSE-DALIDA COEFFS + ERRS'!X83,""))))))))</f>
        <v>0.61107947505040305</v>
      </c>
      <c r="H89" s="12">
        <f>IF($M$6=1,IF($M$13=1,'PENG ROBINSON COEFFS + ERRS'!G83,IF($M$13=2,'PENG ROBINSON COEFFS + ERRS'!M83,IF($M$13=3,'PENG ROBINSON COEFFS + ERRS'!S83,IF($M$13=4,'PENG ROBINSON COEFFS + ERRS'!Y83,"")))), IF($M$6 = 2, IF($M$13=1,'PATEL-TEJA COEFFS + ERRS'!G83,IF($M$13=2,'PATEL-TEJA COEFFS + ERRS'!M83,IF($M$13=3,'PATEL-TEJA COEFFS + ERRS'!S83,IF($M$13=4,'PATEL-TEJA COEFFS + ERRS'!Y83,"")))), IF($M$6 = 3, IF($M$13=1,'TWU-COON-CUNNINGH COEFFS + ERRS'!G83,IF($M$13=2,'TWU-COON-CUNNINGH COEFFS + ERRS'!M83,IF($M$13=3,'TWU-COON-CUNNINGH COEFFS + ERRS'!S83,IF($M$13=4,'TWU-COON-CUNNINGH COEFFS + ERRS'!Y83,"")))), IF($M$6 = 4, IF($M$13=1,'ALMAJOSE-DALIDA COEFFS + ERRS'!G83,IF($M$13=2,'ALMAJOSE-DALIDA COEFFS + ERRS'!M83,IF($M$13=3,'ALMAJOSE-DALIDA COEFFS + ERRS'!S83,IF($M$13=4,'ALMAJOSE-DALIDA COEFFS + ERRS'!Y83,""))))))))</f>
        <v>0.46417516202921999</v>
      </c>
      <c r="I89" s="10">
        <f>IF($M$6=1,IF($M$13=1,'PENG ROBINSON COEFFS + ERRS'!H83,IF($M$13=2,'PENG ROBINSON COEFFS + ERRS'!N83,IF($M$13=3,'PENG ROBINSON COEFFS + ERRS'!T83,IF($M$13=4,'PENG ROBINSON COEFFS + ERRS'!Z83,"")))), IF($M$6 = 2, IF($M$13=1,'PATEL-TEJA COEFFS + ERRS'!H83,IF($M$13=2,'PATEL-TEJA COEFFS + ERRS'!N83,IF($M$13=3,'PATEL-TEJA COEFFS + ERRS'!T83,IF($M$13=4,'PATEL-TEJA COEFFS + ERRS'!Z83,"")))), IF($M$6 = 3, IF($M$13=1,'TWU-COON-CUNNINGH COEFFS + ERRS'!H83,IF($M$13=2,'TWU-COON-CUNNINGH COEFFS + ERRS'!N83,IF($M$13=3,'TWU-COON-CUNNINGH COEFFS + ERRS'!T83,IF($M$13=4,'TWU-COON-CUNNINGH COEFFS + ERRS'!Z83,"")))), IF($M$6 = 4, IF($M$13=1,'ALMAJOSE-DALIDA COEFFS + ERRS'!H83,IF($M$13=2,'ALMAJOSE-DALIDA COEFFS + ERRS'!N83,IF($M$13=3,'ALMAJOSE-DALIDA COEFFS + ERRS'!T83,IF($M$13=4,'ALMAJOSE-DALIDA COEFFS + ERRS'!Z83,""))))))))</f>
        <v>1.2985260309298601</v>
      </c>
      <c r="J89" s="10">
        <f>IF($M$6=1,IF($M$13=1,'PENG ROBINSON COEFFS + ERRS'!I83,IF($M$13=2,'PENG ROBINSON COEFFS + ERRS'!O83,IF($M$13=3,'PENG ROBINSON COEFFS + ERRS'!U83,IF($M$13=4,'PENG ROBINSON COEFFS + ERRS'!AA83,"")))), IF($M$6 = 2, IF($M$13=1,'PATEL-TEJA COEFFS + ERRS'!I83,IF($M$13=2,'PATEL-TEJA COEFFS + ERRS'!O83,IF($M$13=3,'PATEL-TEJA COEFFS + ERRS'!U83,IF($M$13=4,'PATEL-TEJA COEFFS + ERRS'!AA83,"")))), IF($M$6 = 3, IF($M$13=1,'TWU-COON-CUNNINGH COEFFS + ERRS'!I83,IF($M$13=2,'TWU-COON-CUNNINGH COEFFS + ERRS'!O83,IF($M$13=3,'TWU-COON-CUNNINGH COEFFS + ERRS'!U83,IF($M$13=4,'TWU-COON-CUNNINGH COEFFS + ERRS'!AA83,"")))), IF($M$6 = 4, IF($M$13=1,'ALMAJOSE-DALIDA COEFFS + ERRS'!I83,IF($M$13=2,'ALMAJOSE-DALIDA COEFFS + ERRS'!O83,IF($M$13=3,'ALMAJOSE-DALIDA COEFFS + ERRS'!U83,IF($M$13=4,'ALMAJOSE-DALIDA COEFFS + ERRS'!AA83,""))))))))</f>
        <v>7.2778702516900404</v>
      </c>
      <c r="K89" s="10">
        <f>IF($M$6=1,IF($M$13=1,'PENG ROBINSON COEFFS + ERRS'!J83,IF($M$13=2,'PENG ROBINSON COEFFS + ERRS'!P83,IF($M$13=3,'PENG ROBINSON COEFFS + ERRS'!V83,IF($M$13=4,'PENG ROBINSON COEFFS + ERRS'!AB83,"")))), IF($M$6 = 2, IF($M$13=1,'PATEL-TEJA COEFFS + ERRS'!J83,IF($M$13=2,'PATEL-TEJA COEFFS + ERRS'!P83,IF($M$13=3,'PATEL-TEJA COEFFS + ERRS'!V83,IF($M$13=4,'PATEL-TEJA COEFFS + ERRS'!AB83,"")))), IF($M$6 = 3, IF($M$13=1,'TWU-COON-CUNNINGH COEFFS + ERRS'!J83,IF($M$13=2,'TWU-COON-CUNNINGH COEFFS + ERRS'!P83,IF($M$13=3,'TWU-COON-CUNNINGH COEFFS + ERRS'!V83,IF($M$13=4,'TWU-COON-CUNNINGH COEFFS + ERRS'!AB83,"")))), IF($M$6 = 4, IF($M$13=1,'ALMAJOSE-DALIDA COEFFS + ERRS'!J83,IF($M$13=2,'ALMAJOSE-DALIDA COEFFS + ERRS'!P83,IF($M$13=3,'ALMAJOSE-DALIDA COEFFS + ERRS'!V83,IF($M$13=4,'ALMAJOSE-DALIDA COEFFS + ERRS'!AB83,""))))))))</f>
        <v>2.2425396066173899</v>
      </c>
      <c r="L89" s="19"/>
    </row>
    <row r="90" spans="2:12" ht="16.5" customHeight="1" x14ac:dyDescent="0.25">
      <c r="B90" s="9">
        <v>81</v>
      </c>
      <c r="C90" s="9" t="s">
        <v>82</v>
      </c>
      <c r="D90" s="10">
        <v>0.26487820400000001</v>
      </c>
      <c r="E90" s="10">
        <v>0.59799999999999998</v>
      </c>
      <c r="F90" s="12">
        <f>IF($M$6=1,IF($M$13=1,'PENG ROBINSON COEFFS + ERRS'!E84,IF($M$13=2,'PENG ROBINSON COEFFS + ERRS'!K84,IF($M$13=3,'PENG ROBINSON COEFFS + ERRS'!Q84,IF($M$13=4,'PENG ROBINSON COEFFS + ERRS'!W84,"")))), IF($M$6 = 2, IF($M$13=1,'PATEL-TEJA COEFFS + ERRS'!E84,IF($M$13=2,'PATEL-TEJA COEFFS + ERRS'!K84,IF($M$13=3,'PATEL-TEJA COEFFS + ERRS'!Q84,IF($M$13=4,'PATEL-TEJA COEFFS + ERRS'!W84,"")))), IF($M$6 = 3, IF($M$13=1,'TWU-COON-CUNNINGH COEFFS + ERRS'!E84,IF($M$13=2,'TWU-COON-CUNNINGH COEFFS + ERRS'!K84,IF($M$13=3,'TWU-COON-CUNNINGH COEFFS + ERRS'!Q84,IF($M$13=4,'TWU-COON-CUNNINGH COEFFS + ERRS'!W84,"")))), IF($M$6 = 4, IF($M$13=1,'ALMAJOSE-DALIDA COEFFS + ERRS'!E84,IF($M$13=2,'ALMAJOSE-DALIDA COEFFS + ERRS'!K84,IF($M$13=3,'ALMAJOSE-DALIDA COEFFS + ERRS'!Q84,IF($M$13=4,'ALMAJOSE-DALIDA COEFFS + ERRS'!W84,""))))))))</f>
        <v>0.42659692577436298</v>
      </c>
      <c r="G90" s="12">
        <f>IF($M$6=1,IF($M$13=1,'PENG ROBINSON COEFFS + ERRS'!F84,IF($M$13=2,'PENG ROBINSON COEFFS + ERRS'!L84,IF($M$13=3,'PENG ROBINSON COEFFS + ERRS'!R84,IF($M$13=4,'PENG ROBINSON COEFFS + ERRS'!X84,"")))), IF($M$6 = 2, IF($M$13=1,'PATEL-TEJA COEFFS + ERRS'!F84,IF($M$13=2,'PATEL-TEJA COEFFS + ERRS'!L84,IF($M$13=3,'PATEL-TEJA COEFFS + ERRS'!R84,IF($M$13=4,'PATEL-TEJA COEFFS + ERRS'!X84,"")))), IF($M$6 = 3, IF($M$13=1,'TWU-COON-CUNNINGH COEFFS + ERRS'!F84,IF($M$13=2,'TWU-COON-CUNNINGH COEFFS + ERRS'!L84,IF($M$13=3,'TWU-COON-CUNNINGH COEFFS + ERRS'!R84,IF($M$13=4,'TWU-COON-CUNNINGH COEFFS + ERRS'!X84,"")))), IF($M$6 = 4, IF($M$13=1,'ALMAJOSE-DALIDA COEFFS + ERRS'!F84,IF($M$13=2,'ALMAJOSE-DALIDA COEFFS + ERRS'!L84,IF($M$13=3,'ALMAJOSE-DALIDA COEFFS + ERRS'!R84,IF($M$13=4,'ALMAJOSE-DALIDA COEFFS + ERRS'!X84,""))))))))</f>
        <v>1.8073679956111699</v>
      </c>
      <c r="H90" s="12">
        <f>IF($M$6=1,IF($M$13=1,'PENG ROBINSON COEFFS + ERRS'!G84,IF($M$13=2,'PENG ROBINSON COEFFS + ERRS'!M84,IF($M$13=3,'PENG ROBINSON COEFFS + ERRS'!S84,IF($M$13=4,'PENG ROBINSON COEFFS + ERRS'!Y84,"")))), IF($M$6 = 2, IF($M$13=1,'PATEL-TEJA COEFFS + ERRS'!G84,IF($M$13=2,'PATEL-TEJA COEFFS + ERRS'!M84,IF($M$13=3,'PATEL-TEJA COEFFS + ERRS'!S84,IF($M$13=4,'PATEL-TEJA COEFFS + ERRS'!Y84,"")))), IF($M$6 = 3, IF($M$13=1,'TWU-COON-CUNNINGH COEFFS + ERRS'!G84,IF($M$13=2,'TWU-COON-CUNNINGH COEFFS + ERRS'!M84,IF($M$13=3,'TWU-COON-CUNNINGH COEFFS + ERRS'!S84,IF($M$13=4,'TWU-COON-CUNNINGH COEFFS + ERRS'!Y84,"")))), IF($M$6 = 4, IF($M$13=1,'ALMAJOSE-DALIDA COEFFS + ERRS'!G84,IF($M$13=2,'ALMAJOSE-DALIDA COEFFS + ERRS'!M84,IF($M$13=3,'ALMAJOSE-DALIDA COEFFS + ERRS'!S84,IF($M$13=4,'ALMAJOSE-DALIDA COEFFS + ERRS'!Y84,""))))))))</f>
        <v>-0.511539522342358</v>
      </c>
      <c r="I90" s="10">
        <f>IF($M$6=1,IF($M$13=1,'PENG ROBINSON COEFFS + ERRS'!H84,IF($M$13=2,'PENG ROBINSON COEFFS + ERRS'!N84,IF($M$13=3,'PENG ROBINSON COEFFS + ERRS'!T84,IF($M$13=4,'PENG ROBINSON COEFFS + ERRS'!Z84,"")))), IF($M$6 = 2, IF($M$13=1,'PATEL-TEJA COEFFS + ERRS'!H84,IF($M$13=2,'PATEL-TEJA COEFFS + ERRS'!N84,IF($M$13=3,'PATEL-TEJA COEFFS + ERRS'!T84,IF($M$13=4,'PATEL-TEJA COEFFS + ERRS'!Z84,"")))), IF($M$6 = 3, IF($M$13=1,'TWU-COON-CUNNINGH COEFFS + ERRS'!H84,IF($M$13=2,'TWU-COON-CUNNINGH COEFFS + ERRS'!N84,IF($M$13=3,'TWU-COON-CUNNINGH COEFFS + ERRS'!T84,IF($M$13=4,'TWU-COON-CUNNINGH COEFFS + ERRS'!Z84,"")))), IF($M$6 = 4, IF($M$13=1,'ALMAJOSE-DALIDA COEFFS + ERRS'!H84,IF($M$13=2,'ALMAJOSE-DALIDA COEFFS + ERRS'!N84,IF($M$13=3,'ALMAJOSE-DALIDA COEFFS + ERRS'!T84,IF($M$13=4,'ALMAJOSE-DALIDA COEFFS + ERRS'!Z84,""))))))))</f>
        <v>1.86614038401664</v>
      </c>
      <c r="J90" s="10">
        <f>IF($M$6=1,IF($M$13=1,'PENG ROBINSON COEFFS + ERRS'!I84,IF($M$13=2,'PENG ROBINSON COEFFS + ERRS'!O84,IF($M$13=3,'PENG ROBINSON COEFFS + ERRS'!U84,IF($M$13=4,'PENG ROBINSON COEFFS + ERRS'!AA84,"")))), IF($M$6 = 2, IF($M$13=1,'PATEL-TEJA COEFFS + ERRS'!I84,IF($M$13=2,'PATEL-TEJA COEFFS + ERRS'!O84,IF($M$13=3,'PATEL-TEJA COEFFS + ERRS'!U84,IF($M$13=4,'PATEL-TEJA COEFFS + ERRS'!AA84,"")))), IF($M$6 = 3, IF($M$13=1,'TWU-COON-CUNNINGH COEFFS + ERRS'!I84,IF($M$13=2,'TWU-COON-CUNNINGH COEFFS + ERRS'!O84,IF($M$13=3,'TWU-COON-CUNNINGH COEFFS + ERRS'!U84,IF($M$13=4,'TWU-COON-CUNNINGH COEFFS + ERRS'!AA84,"")))), IF($M$6 = 4, IF($M$13=1,'ALMAJOSE-DALIDA COEFFS + ERRS'!I84,IF($M$13=2,'ALMAJOSE-DALIDA COEFFS + ERRS'!O84,IF($M$13=3,'ALMAJOSE-DALIDA COEFFS + ERRS'!U84,IF($M$13=4,'ALMAJOSE-DALIDA COEFFS + ERRS'!AA84,""))))))))</f>
        <v>6.8527164878875899</v>
      </c>
      <c r="K90" s="10">
        <f>IF($M$6=1,IF($M$13=1,'PENG ROBINSON COEFFS + ERRS'!J84,IF($M$13=2,'PENG ROBINSON COEFFS + ERRS'!P84,IF($M$13=3,'PENG ROBINSON COEFFS + ERRS'!V84,IF($M$13=4,'PENG ROBINSON COEFFS + ERRS'!AB84,"")))), IF($M$6 = 2, IF($M$13=1,'PATEL-TEJA COEFFS + ERRS'!J84,IF($M$13=2,'PATEL-TEJA COEFFS + ERRS'!P84,IF($M$13=3,'PATEL-TEJA COEFFS + ERRS'!V84,IF($M$13=4,'PATEL-TEJA COEFFS + ERRS'!AB84,"")))), IF($M$6 = 3, IF($M$13=1,'TWU-COON-CUNNINGH COEFFS + ERRS'!J84,IF($M$13=2,'TWU-COON-CUNNINGH COEFFS + ERRS'!P84,IF($M$13=3,'TWU-COON-CUNNINGH COEFFS + ERRS'!V84,IF($M$13=4,'TWU-COON-CUNNINGH COEFFS + ERRS'!AB84,"")))), IF($M$6 = 4, IF($M$13=1,'ALMAJOSE-DALIDA COEFFS + ERRS'!J84,IF($M$13=2,'ALMAJOSE-DALIDA COEFFS + ERRS'!P84,IF($M$13=3,'ALMAJOSE-DALIDA COEFFS + ERRS'!V84,IF($M$13=4,'ALMAJOSE-DALIDA COEFFS + ERRS'!AB84,""))))))))</f>
        <v>1.62464026012981</v>
      </c>
      <c r="L90" s="19"/>
    </row>
    <row r="91" spans="2:12" ht="16.5" customHeight="1" x14ac:dyDescent="0.25">
      <c r="B91" s="9">
        <v>82</v>
      </c>
      <c r="C91" s="9" t="s">
        <v>83</v>
      </c>
      <c r="D91" s="10">
        <v>0.27400000000000002</v>
      </c>
      <c r="E91" s="10">
        <v>0.21759999999999999</v>
      </c>
      <c r="F91" s="12">
        <f>IF($M$6=1,IF($M$13=1,'PENG ROBINSON COEFFS + ERRS'!E85,IF($M$13=2,'PENG ROBINSON COEFFS + ERRS'!K85,IF($M$13=3,'PENG ROBINSON COEFFS + ERRS'!Q85,IF($M$13=4,'PENG ROBINSON COEFFS + ERRS'!W85,"")))), IF($M$6 = 2, IF($M$13=1,'PATEL-TEJA COEFFS + ERRS'!E85,IF($M$13=2,'PATEL-TEJA COEFFS + ERRS'!K85,IF($M$13=3,'PATEL-TEJA COEFFS + ERRS'!Q85,IF($M$13=4,'PATEL-TEJA COEFFS + ERRS'!W85,"")))), IF($M$6 = 3, IF($M$13=1,'TWU-COON-CUNNINGH COEFFS + ERRS'!E85,IF($M$13=2,'TWU-COON-CUNNINGH COEFFS + ERRS'!K85,IF($M$13=3,'TWU-COON-CUNNINGH COEFFS + ERRS'!Q85,IF($M$13=4,'TWU-COON-CUNNINGH COEFFS + ERRS'!W85,"")))), IF($M$6 = 4, IF($M$13=1,'ALMAJOSE-DALIDA COEFFS + ERRS'!E85,IF($M$13=2,'ALMAJOSE-DALIDA COEFFS + ERRS'!K85,IF($M$13=3,'ALMAJOSE-DALIDA COEFFS + ERRS'!Q85,IF($M$13=4,'ALMAJOSE-DALIDA COEFFS + ERRS'!W85,""))))))))</f>
        <v>0.16548897635513299</v>
      </c>
      <c r="G91" s="12">
        <f>IF($M$6=1,IF($M$13=1,'PENG ROBINSON COEFFS + ERRS'!F85,IF($M$13=2,'PENG ROBINSON COEFFS + ERRS'!L85,IF($M$13=3,'PENG ROBINSON COEFFS + ERRS'!R85,IF($M$13=4,'PENG ROBINSON COEFFS + ERRS'!X85,"")))), IF($M$6 = 2, IF($M$13=1,'PATEL-TEJA COEFFS + ERRS'!F85,IF($M$13=2,'PATEL-TEJA COEFFS + ERRS'!L85,IF($M$13=3,'PATEL-TEJA COEFFS + ERRS'!R85,IF($M$13=4,'PATEL-TEJA COEFFS + ERRS'!X85,"")))), IF($M$6 = 3, IF($M$13=1,'TWU-COON-CUNNINGH COEFFS + ERRS'!F85,IF($M$13=2,'TWU-COON-CUNNINGH COEFFS + ERRS'!L85,IF($M$13=3,'TWU-COON-CUNNINGH COEFFS + ERRS'!R85,IF($M$13=4,'TWU-COON-CUNNINGH COEFFS + ERRS'!X85,"")))), IF($M$6 = 4, IF($M$13=1,'ALMAJOSE-DALIDA COEFFS + ERRS'!F85,IF($M$13=2,'ALMAJOSE-DALIDA COEFFS + ERRS'!L85,IF($M$13=3,'ALMAJOSE-DALIDA COEFFS + ERRS'!R85,IF($M$13=4,'ALMAJOSE-DALIDA COEFFS + ERRS'!X85,""))))))))</f>
        <v>2.83119308925101</v>
      </c>
      <c r="H91" s="12">
        <f>IF($M$6=1,IF($M$13=1,'PENG ROBINSON COEFFS + ERRS'!G85,IF($M$13=2,'PENG ROBINSON COEFFS + ERRS'!M85,IF($M$13=3,'PENG ROBINSON COEFFS + ERRS'!S85,IF($M$13=4,'PENG ROBINSON COEFFS + ERRS'!Y85,"")))), IF($M$6 = 2, IF($M$13=1,'PATEL-TEJA COEFFS + ERRS'!G85,IF($M$13=2,'PATEL-TEJA COEFFS + ERRS'!M85,IF($M$13=3,'PATEL-TEJA COEFFS + ERRS'!S85,IF($M$13=4,'PATEL-TEJA COEFFS + ERRS'!Y85,"")))), IF($M$6 = 3, IF($M$13=1,'TWU-COON-CUNNINGH COEFFS + ERRS'!G85,IF($M$13=2,'TWU-COON-CUNNINGH COEFFS + ERRS'!M85,IF($M$13=3,'TWU-COON-CUNNINGH COEFFS + ERRS'!S85,IF($M$13=4,'TWU-COON-CUNNINGH COEFFS + ERRS'!Y85,"")))), IF($M$6 = 4, IF($M$13=1,'ALMAJOSE-DALIDA COEFFS + ERRS'!G85,IF($M$13=2,'ALMAJOSE-DALIDA COEFFS + ERRS'!M85,IF($M$13=3,'ALMAJOSE-DALIDA COEFFS + ERRS'!S85,IF($M$13=4,'ALMAJOSE-DALIDA COEFFS + ERRS'!Y85,""))))))))</f>
        <v>-0.37103164944572598</v>
      </c>
      <c r="I91" s="10">
        <f>IF($M$6=1,IF($M$13=1,'PENG ROBINSON COEFFS + ERRS'!H85,IF($M$13=2,'PENG ROBINSON COEFFS + ERRS'!N85,IF($M$13=3,'PENG ROBINSON COEFFS + ERRS'!T85,IF($M$13=4,'PENG ROBINSON COEFFS + ERRS'!Z85,"")))), IF($M$6 = 2, IF($M$13=1,'PATEL-TEJA COEFFS + ERRS'!H85,IF($M$13=2,'PATEL-TEJA COEFFS + ERRS'!N85,IF($M$13=3,'PATEL-TEJA COEFFS + ERRS'!T85,IF($M$13=4,'PATEL-TEJA COEFFS + ERRS'!Z85,"")))), IF($M$6 = 3, IF($M$13=1,'TWU-COON-CUNNINGH COEFFS + ERRS'!H85,IF($M$13=2,'TWU-COON-CUNNINGH COEFFS + ERRS'!N85,IF($M$13=3,'TWU-COON-CUNNINGH COEFFS + ERRS'!T85,IF($M$13=4,'TWU-COON-CUNNINGH COEFFS + ERRS'!Z85,"")))), IF($M$6 = 4, IF($M$13=1,'ALMAJOSE-DALIDA COEFFS + ERRS'!H85,IF($M$13=2,'ALMAJOSE-DALIDA COEFFS + ERRS'!N85,IF($M$13=3,'ALMAJOSE-DALIDA COEFFS + ERRS'!T85,IF($M$13=4,'ALMAJOSE-DALIDA COEFFS + ERRS'!Z85,""))))))))</f>
        <v>0.424958609558864</v>
      </c>
      <c r="J91" s="10">
        <f>IF($M$6=1,IF($M$13=1,'PENG ROBINSON COEFFS + ERRS'!I85,IF($M$13=2,'PENG ROBINSON COEFFS + ERRS'!O85,IF($M$13=3,'PENG ROBINSON COEFFS + ERRS'!U85,IF($M$13=4,'PENG ROBINSON COEFFS + ERRS'!AA85,"")))), IF($M$6 = 2, IF($M$13=1,'PATEL-TEJA COEFFS + ERRS'!I85,IF($M$13=2,'PATEL-TEJA COEFFS + ERRS'!O85,IF($M$13=3,'PATEL-TEJA COEFFS + ERRS'!U85,IF($M$13=4,'PATEL-TEJA COEFFS + ERRS'!AA85,"")))), IF($M$6 = 3, IF($M$13=1,'TWU-COON-CUNNINGH COEFFS + ERRS'!I85,IF($M$13=2,'TWU-COON-CUNNINGH COEFFS + ERRS'!O85,IF($M$13=3,'TWU-COON-CUNNINGH COEFFS + ERRS'!U85,IF($M$13=4,'TWU-COON-CUNNINGH COEFFS + ERRS'!AA85,"")))), IF($M$6 = 4, IF($M$13=1,'ALMAJOSE-DALIDA COEFFS + ERRS'!I85,IF($M$13=2,'ALMAJOSE-DALIDA COEFFS + ERRS'!O85,IF($M$13=3,'ALMAJOSE-DALIDA COEFFS + ERRS'!U85,IF($M$13=4,'ALMAJOSE-DALIDA COEFFS + ERRS'!AA85,""))))))))</f>
        <v>3.6021432420321999</v>
      </c>
      <c r="K91" s="10">
        <f>IF($M$6=1,IF($M$13=1,'PENG ROBINSON COEFFS + ERRS'!J85,IF($M$13=2,'PENG ROBINSON COEFFS + ERRS'!P85,IF($M$13=3,'PENG ROBINSON COEFFS + ERRS'!V85,IF($M$13=4,'PENG ROBINSON COEFFS + ERRS'!AB85,"")))), IF($M$6 = 2, IF($M$13=1,'PATEL-TEJA COEFFS + ERRS'!J85,IF($M$13=2,'PATEL-TEJA COEFFS + ERRS'!P85,IF($M$13=3,'PATEL-TEJA COEFFS + ERRS'!V85,IF($M$13=4,'PATEL-TEJA COEFFS + ERRS'!AB85,"")))), IF($M$6 = 3, IF($M$13=1,'TWU-COON-CUNNINGH COEFFS + ERRS'!J85,IF($M$13=2,'TWU-COON-CUNNINGH COEFFS + ERRS'!P85,IF($M$13=3,'TWU-COON-CUNNINGH COEFFS + ERRS'!V85,IF($M$13=4,'TWU-COON-CUNNINGH COEFFS + ERRS'!AB85,"")))), IF($M$6 = 4, IF($M$13=1,'ALMAJOSE-DALIDA COEFFS + ERRS'!J85,IF($M$13=2,'ALMAJOSE-DALIDA COEFFS + ERRS'!P85,IF($M$13=3,'ALMAJOSE-DALIDA COEFFS + ERRS'!V85,IF($M$13=4,'ALMAJOSE-DALIDA COEFFS + ERRS'!AB85,""))))))))</f>
        <v>1.6965851134672001</v>
      </c>
      <c r="L91" s="19"/>
    </row>
    <row r="92" spans="2:12" ht="16.5" customHeight="1" x14ac:dyDescent="0.25">
      <c r="B92" s="9">
        <v>83</v>
      </c>
      <c r="C92" s="9" t="s">
        <v>84</v>
      </c>
      <c r="D92" s="10">
        <v>0.261048261</v>
      </c>
      <c r="E92" s="10">
        <v>0.26040000000000002</v>
      </c>
      <c r="F92" s="12">
        <f>IF($M$6=1,IF($M$13=1,'PENG ROBINSON COEFFS + ERRS'!E86,IF($M$13=2,'PENG ROBINSON COEFFS + ERRS'!K86,IF($M$13=3,'PENG ROBINSON COEFFS + ERRS'!Q86,IF($M$13=4,'PENG ROBINSON COEFFS + ERRS'!W86,"")))), IF($M$6 = 2, IF($M$13=1,'PATEL-TEJA COEFFS + ERRS'!E86,IF($M$13=2,'PATEL-TEJA COEFFS + ERRS'!K86,IF($M$13=3,'PATEL-TEJA COEFFS + ERRS'!Q86,IF($M$13=4,'PATEL-TEJA COEFFS + ERRS'!W86,"")))), IF($M$6 = 3, IF($M$13=1,'TWU-COON-CUNNINGH COEFFS + ERRS'!E86,IF($M$13=2,'TWU-COON-CUNNINGH COEFFS + ERRS'!K86,IF($M$13=3,'TWU-COON-CUNNINGH COEFFS + ERRS'!Q86,IF($M$13=4,'TWU-COON-CUNNINGH COEFFS + ERRS'!W86,"")))), IF($M$6 = 4, IF($M$13=1,'ALMAJOSE-DALIDA COEFFS + ERRS'!E86,IF($M$13=2,'ALMAJOSE-DALIDA COEFFS + ERRS'!K86,IF($M$13=3,'ALMAJOSE-DALIDA COEFFS + ERRS'!Q86,IF($M$13=4,'ALMAJOSE-DALIDA COEFFS + ERRS'!W86,""))))))))</f>
        <v>0.17331411413761399</v>
      </c>
      <c r="G92" s="12">
        <f>IF($M$6=1,IF($M$13=1,'PENG ROBINSON COEFFS + ERRS'!F86,IF($M$13=2,'PENG ROBINSON COEFFS + ERRS'!L86,IF($M$13=3,'PENG ROBINSON COEFFS + ERRS'!R86,IF($M$13=4,'PENG ROBINSON COEFFS + ERRS'!X86,"")))), IF($M$6 = 2, IF($M$13=1,'PATEL-TEJA COEFFS + ERRS'!F86,IF($M$13=2,'PATEL-TEJA COEFFS + ERRS'!L86,IF($M$13=3,'PATEL-TEJA COEFFS + ERRS'!R86,IF($M$13=4,'PATEL-TEJA COEFFS + ERRS'!X86,"")))), IF($M$6 = 3, IF($M$13=1,'TWU-COON-CUNNINGH COEFFS + ERRS'!F86,IF($M$13=2,'TWU-COON-CUNNINGH COEFFS + ERRS'!L86,IF($M$13=3,'TWU-COON-CUNNINGH COEFFS + ERRS'!R86,IF($M$13=4,'TWU-COON-CUNNINGH COEFFS + ERRS'!X86,"")))), IF($M$6 = 4, IF($M$13=1,'ALMAJOSE-DALIDA COEFFS + ERRS'!F86,IF($M$13=2,'ALMAJOSE-DALIDA COEFFS + ERRS'!L86,IF($M$13=3,'ALMAJOSE-DALIDA COEFFS + ERRS'!R86,IF($M$13=4,'ALMAJOSE-DALIDA COEFFS + ERRS'!X86,""))))))))</f>
        <v>2.5927154640343</v>
      </c>
      <c r="H92" s="12">
        <f>IF($M$6=1,IF($M$13=1,'PENG ROBINSON COEFFS + ERRS'!G86,IF($M$13=2,'PENG ROBINSON COEFFS + ERRS'!M86,IF($M$13=3,'PENG ROBINSON COEFFS + ERRS'!S86,IF($M$13=4,'PENG ROBINSON COEFFS + ERRS'!Y86,"")))), IF($M$6 = 2, IF($M$13=1,'PATEL-TEJA COEFFS + ERRS'!G86,IF($M$13=2,'PATEL-TEJA COEFFS + ERRS'!M86,IF($M$13=3,'PATEL-TEJA COEFFS + ERRS'!S86,IF($M$13=4,'PATEL-TEJA COEFFS + ERRS'!Y86,"")))), IF($M$6 = 3, IF($M$13=1,'TWU-COON-CUNNINGH COEFFS + ERRS'!G86,IF($M$13=2,'TWU-COON-CUNNINGH COEFFS + ERRS'!M86,IF($M$13=3,'TWU-COON-CUNNINGH COEFFS + ERRS'!S86,IF($M$13=4,'TWU-COON-CUNNINGH COEFFS + ERRS'!Y86,"")))), IF($M$6 = 4, IF($M$13=1,'ALMAJOSE-DALIDA COEFFS + ERRS'!G86,IF($M$13=2,'ALMAJOSE-DALIDA COEFFS + ERRS'!M86,IF($M$13=3,'ALMAJOSE-DALIDA COEFFS + ERRS'!S86,IF($M$13=4,'ALMAJOSE-DALIDA COEFFS + ERRS'!Y86,""))))))))</f>
        <v>-0.39980366531438599</v>
      </c>
      <c r="I92" s="10">
        <f>IF($M$6=1,IF($M$13=1,'PENG ROBINSON COEFFS + ERRS'!H86,IF($M$13=2,'PENG ROBINSON COEFFS + ERRS'!N86,IF($M$13=3,'PENG ROBINSON COEFFS + ERRS'!T86,IF($M$13=4,'PENG ROBINSON COEFFS + ERRS'!Z86,"")))), IF($M$6 = 2, IF($M$13=1,'PATEL-TEJA COEFFS + ERRS'!H86,IF($M$13=2,'PATEL-TEJA COEFFS + ERRS'!N86,IF($M$13=3,'PATEL-TEJA COEFFS + ERRS'!T86,IF($M$13=4,'PATEL-TEJA COEFFS + ERRS'!Z86,"")))), IF($M$6 = 3, IF($M$13=1,'TWU-COON-CUNNINGH COEFFS + ERRS'!H86,IF($M$13=2,'TWU-COON-CUNNINGH COEFFS + ERRS'!N86,IF($M$13=3,'TWU-COON-CUNNINGH COEFFS + ERRS'!T86,IF($M$13=4,'TWU-COON-CUNNINGH COEFFS + ERRS'!Z86,"")))), IF($M$6 = 4, IF($M$13=1,'ALMAJOSE-DALIDA COEFFS + ERRS'!H86,IF($M$13=2,'ALMAJOSE-DALIDA COEFFS + ERRS'!N86,IF($M$13=3,'ALMAJOSE-DALIDA COEFFS + ERRS'!T86,IF($M$13=4,'ALMAJOSE-DALIDA COEFFS + ERRS'!Z86,""))))))))</f>
        <v>0.94813736988033903</v>
      </c>
      <c r="J92" s="10">
        <f>IF($M$6=1,IF($M$13=1,'PENG ROBINSON COEFFS + ERRS'!I86,IF($M$13=2,'PENG ROBINSON COEFFS + ERRS'!O86,IF($M$13=3,'PENG ROBINSON COEFFS + ERRS'!U86,IF($M$13=4,'PENG ROBINSON COEFFS + ERRS'!AA86,"")))), IF($M$6 = 2, IF($M$13=1,'PATEL-TEJA COEFFS + ERRS'!I86,IF($M$13=2,'PATEL-TEJA COEFFS + ERRS'!O86,IF($M$13=3,'PATEL-TEJA COEFFS + ERRS'!U86,IF($M$13=4,'PATEL-TEJA COEFFS + ERRS'!AA86,"")))), IF($M$6 = 3, IF($M$13=1,'TWU-COON-CUNNINGH COEFFS + ERRS'!I86,IF($M$13=2,'TWU-COON-CUNNINGH COEFFS + ERRS'!O86,IF($M$13=3,'TWU-COON-CUNNINGH COEFFS + ERRS'!U86,IF($M$13=4,'TWU-COON-CUNNINGH COEFFS + ERRS'!AA86,"")))), IF($M$6 = 4, IF($M$13=1,'ALMAJOSE-DALIDA COEFFS + ERRS'!I86,IF($M$13=2,'ALMAJOSE-DALIDA COEFFS + ERRS'!O86,IF($M$13=3,'ALMAJOSE-DALIDA COEFFS + ERRS'!U86,IF($M$13=4,'ALMAJOSE-DALIDA COEFFS + ERRS'!AA86,""))))))))</f>
        <v>6.3670476724836904</v>
      </c>
      <c r="K92" s="10">
        <f>IF($M$6=1,IF($M$13=1,'PENG ROBINSON COEFFS + ERRS'!J86,IF($M$13=2,'PENG ROBINSON COEFFS + ERRS'!P86,IF($M$13=3,'PENG ROBINSON COEFFS + ERRS'!V86,IF($M$13=4,'PENG ROBINSON COEFFS + ERRS'!AB86,"")))), IF($M$6 = 2, IF($M$13=1,'PATEL-TEJA COEFFS + ERRS'!J86,IF($M$13=2,'PATEL-TEJA COEFFS + ERRS'!P86,IF($M$13=3,'PATEL-TEJA COEFFS + ERRS'!V86,IF($M$13=4,'PATEL-TEJA COEFFS + ERRS'!AB86,"")))), IF($M$6 = 3, IF($M$13=1,'TWU-COON-CUNNINGH COEFFS + ERRS'!J86,IF($M$13=2,'TWU-COON-CUNNINGH COEFFS + ERRS'!P86,IF($M$13=3,'TWU-COON-CUNNINGH COEFFS + ERRS'!V86,IF($M$13=4,'TWU-COON-CUNNINGH COEFFS + ERRS'!AB86,"")))), IF($M$6 = 4, IF($M$13=1,'ALMAJOSE-DALIDA COEFFS + ERRS'!J86,IF($M$13=2,'ALMAJOSE-DALIDA COEFFS + ERRS'!P86,IF($M$13=3,'ALMAJOSE-DALIDA COEFFS + ERRS'!V86,IF($M$13=4,'ALMAJOSE-DALIDA COEFFS + ERRS'!AB86,""))))))))</f>
        <v>1.2441863209705299</v>
      </c>
      <c r="L92" s="19"/>
    </row>
    <row r="93" spans="2:12" ht="16.5" customHeight="1" x14ac:dyDescent="0.25">
      <c r="B93" s="9">
        <v>84</v>
      </c>
      <c r="C93" s="9" t="s">
        <v>85</v>
      </c>
      <c r="D93" s="10">
        <v>0.29236572199999999</v>
      </c>
      <c r="E93" s="10">
        <v>-8.9400000000000005E-4</v>
      </c>
      <c r="F93" s="12">
        <f>IF($M$6=1,IF($M$13=1,'PENG ROBINSON COEFFS + ERRS'!E87,IF($M$13=2,'PENG ROBINSON COEFFS + ERRS'!K87,IF($M$13=3,'PENG ROBINSON COEFFS + ERRS'!Q87,IF($M$13=4,'PENG ROBINSON COEFFS + ERRS'!W87,"")))), IF($M$6 = 2, IF($M$13=1,'PATEL-TEJA COEFFS + ERRS'!E87,IF($M$13=2,'PATEL-TEJA COEFFS + ERRS'!K87,IF($M$13=3,'PATEL-TEJA COEFFS + ERRS'!Q87,IF($M$13=4,'PATEL-TEJA COEFFS + ERRS'!W87,"")))), IF($M$6 = 3, IF($M$13=1,'TWU-COON-CUNNINGH COEFFS + ERRS'!E87,IF($M$13=2,'TWU-COON-CUNNINGH COEFFS + ERRS'!K87,IF($M$13=3,'TWU-COON-CUNNINGH COEFFS + ERRS'!Q87,IF($M$13=4,'TWU-COON-CUNNINGH COEFFS + ERRS'!W87,"")))), IF($M$6 = 4, IF($M$13=1,'ALMAJOSE-DALIDA COEFFS + ERRS'!E87,IF($M$13=2,'ALMAJOSE-DALIDA COEFFS + ERRS'!K87,IF($M$13=3,'ALMAJOSE-DALIDA COEFFS + ERRS'!Q87,IF($M$13=4,'ALMAJOSE-DALIDA COEFFS + ERRS'!W87,""))))))))</f>
        <v>3.1435452986615</v>
      </c>
      <c r="G93" s="12">
        <f>IF($M$6=1,IF($M$13=1,'PENG ROBINSON COEFFS + ERRS'!F87,IF($M$13=2,'PENG ROBINSON COEFFS + ERRS'!L87,IF($M$13=3,'PENG ROBINSON COEFFS + ERRS'!R87,IF($M$13=4,'PENG ROBINSON COEFFS + ERRS'!X87,"")))), IF($M$6 = 2, IF($M$13=1,'PATEL-TEJA COEFFS + ERRS'!F87,IF($M$13=2,'PATEL-TEJA COEFFS + ERRS'!L87,IF($M$13=3,'PATEL-TEJA COEFFS + ERRS'!R87,IF($M$13=4,'PATEL-TEJA COEFFS + ERRS'!X87,"")))), IF($M$6 = 3, IF($M$13=1,'TWU-COON-CUNNINGH COEFFS + ERRS'!F87,IF($M$13=2,'TWU-COON-CUNNINGH COEFFS + ERRS'!L87,IF($M$13=3,'TWU-COON-CUNNINGH COEFFS + ERRS'!R87,IF($M$13=4,'TWU-COON-CUNNINGH COEFFS + ERRS'!X87,"")))), IF($M$6 = 4, IF($M$13=1,'ALMAJOSE-DALIDA COEFFS + ERRS'!F87,IF($M$13=2,'ALMAJOSE-DALIDA COEFFS + ERRS'!L87,IF($M$13=3,'ALMAJOSE-DALIDA COEFFS + ERRS'!R87,IF($M$13=4,'ALMAJOSE-DALIDA COEFFS + ERRS'!X87,""))))))))</f>
        <v>0.35192728784087601</v>
      </c>
      <c r="H93" s="12">
        <f>IF($M$6=1,IF($M$13=1,'PENG ROBINSON COEFFS + ERRS'!G87,IF($M$13=2,'PENG ROBINSON COEFFS + ERRS'!M87,IF($M$13=3,'PENG ROBINSON COEFFS + ERRS'!S87,IF($M$13=4,'PENG ROBINSON COEFFS + ERRS'!Y87,"")))), IF($M$6 = 2, IF($M$13=1,'PATEL-TEJA COEFFS + ERRS'!G87,IF($M$13=2,'PATEL-TEJA COEFFS + ERRS'!M87,IF($M$13=3,'PATEL-TEJA COEFFS + ERRS'!S87,IF($M$13=4,'PATEL-TEJA COEFFS + ERRS'!Y87,"")))), IF($M$6 = 3, IF($M$13=1,'TWU-COON-CUNNINGH COEFFS + ERRS'!G87,IF($M$13=2,'TWU-COON-CUNNINGH COEFFS + ERRS'!M87,IF($M$13=3,'TWU-COON-CUNNINGH COEFFS + ERRS'!S87,IF($M$13=4,'TWU-COON-CUNNINGH COEFFS + ERRS'!Y87,"")))), IF($M$6 = 4, IF($M$13=1,'ALMAJOSE-DALIDA COEFFS + ERRS'!G87,IF($M$13=2,'ALMAJOSE-DALIDA COEFFS + ERRS'!M87,IF($M$13=3,'ALMAJOSE-DALIDA COEFFS + ERRS'!S87,IF($M$13=4,'ALMAJOSE-DALIDA COEFFS + ERRS'!Y87,""))))))))</f>
        <v>0.634071068573688</v>
      </c>
      <c r="I93" s="10">
        <f>IF($M$6=1,IF($M$13=1,'PENG ROBINSON COEFFS + ERRS'!H87,IF($M$13=2,'PENG ROBINSON COEFFS + ERRS'!N87,IF($M$13=3,'PENG ROBINSON COEFFS + ERRS'!T87,IF($M$13=4,'PENG ROBINSON COEFFS + ERRS'!Z87,"")))), IF($M$6 = 2, IF($M$13=1,'PATEL-TEJA COEFFS + ERRS'!H87,IF($M$13=2,'PATEL-TEJA COEFFS + ERRS'!N87,IF($M$13=3,'PATEL-TEJA COEFFS + ERRS'!T87,IF($M$13=4,'PATEL-TEJA COEFFS + ERRS'!Z87,"")))), IF($M$6 = 3, IF($M$13=1,'TWU-COON-CUNNINGH COEFFS + ERRS'!H87,IF($M$13=2,'TWU-COON-CUNNINGH COEFFS + ERRS'!N87,IF($M$13=3,'TWU-COON-CUNNINGH COEFFS + ERRS'!T87,IF($M$13=4,'TWU-COON-CUNNINGH COEFFS + ERRS'!Z87,"")))), IF($M$6 = 4, IF($M$13=1,'ALMAJOSE-DALIDA COEFFS + ERRS'!H87,IF($M$13=2,'ALMAJOSE-DALIDA COEFFS + ERRS'!N87,IF($M$13=3,'ALMAJOSE-DALIDA COEFFS + ERRS'!T87,IF($M$13=4,'ALMAJOSE-DALIDA COEFFS + ERRS'!Z87,""))))))))</f>
        <v>0.42154113012361</v>
      </c>
      <c r="J93" s="10">
        <f>IF($M$6=1,IF($M$13=1,'PENG ROBINSON COEFFS + ERRS'!I87,IF($M$13=2,'PENG ROBINSON COEFFS + ERRS'!O87,IF($M$13=3,'PENG ROBINSON COEFFS + ERRS'!U87,IF($M$13=4,'PENG ROBINSON COEFFS + ERRS'!AA87,"")))), IF($M$6 = 2, IF($M$13=1,'PATEL-TEJA COEFFS + ERRS'!I87,IF($M$13=2,'PATEL-TEJA COEFFS + ERRS'!O87,IF($M$13=3,'PATEL-TEJA COEFFS + ERRS'!U87,IF($M$13=4,'PATEL-TEJA COEFFS + ERRS'!AA87,"")))), IF($M$6 = 3, IF($M$13=1,'TWU-COON-CUNNINGH COEFFS + ERRS'!I87,IF($M$13=2,'TWU-COON-CUNNINGH COEFFS + ERRS'!O87,IF($M$13=3,'TWU-COON-CUNNINGH COEFFS + ERRS'!U87,IF($M$13=4,'TWU-COON-CUNNINGH COEFFS + ERRS'!AA87,"")))), IF($M$6 = 4, IF($M$13=1,'ALMAJOSE-DALIDA COEFFS + ERRS'!I87,IF($M$13=2,'ALMAJOSE-DALIDA COEFFS + ERRS'!O87,IF($M$13=3,'ALMAJOSE-DALIDA COEFFS + ERRS'!U87,IF($M$13=4,'ALMAJOSE-DALIDA COEFFS + ERRS'!AA87,""))))))))</f>
        <v>5.6807330836804804</v>
      </c>
      <c r="K93" s="10">
        <f>IF($M$6=1,IF($M$13=1,'PENG ROBINSON COEFFS + ERRS'!J87,IF($M$13=2,'PENG ROBINSON COEFFS + ERRS'!P87,IF($M$13=3,'PENG ROBINSON COEFFS + ERRS'!V87,IF($M$13=4,'PENG ROBINSON COEFFS + ERRS'!AB87,"")))), IF($M$6 = 2, IF($M$13=1,'PATEL-TEJA COEFFS + ERRS'!J87,IF($M$13=2,'PATEL-TEJA COEFFS + ERRS'!P87,IF($M$13=3,'PATEL-TEJA COEFFS + ERRS'!V87,IF($M$13=4,'PATEL-TEJA COEFFS + ERRS'!AB87,"")))), IF($M$6 = 3, IF($M$13=1,'TWU-COON-CUNNINGH COEFFS + ERRS'!J87,IF($M$13=2,'TWU-COON-CUNNINGH COEFFS + ERRS'!P87,IF($M$13=3,'TWU-COON-CUNNINGH COEFFS + ERRS'!V87,IF($M$13=4,'TWU-COON-CUNNINGH COEFFS + ERRS'!AB87,"")))), IF($M$6 = 4, IF($M$13=1,'ALMAJOSE-DALIDA COEFFS + ERRS'!J87,IF($M$13=2,'ALMAJOSE-DALIDA COEFFS + ERRS'!P87,IF($M$13=3,'ALMAJOSE-DALIDA COEFFS + ERRS'!V87,IF($M$13=4,'ALMAJOSE-DALIDA COEFFS + ERRS'!AB87,""))))))))</f>
        <v>1.8772394034300299</v>
      </c>
      <c r="L93" s="19"/>
    </row>
    <row r="94" spans="2:12" ht="16.5" customHeight="1" x14ac:dyDescent="0.25">
      <c r="B94" s="9">
        <v>85</v>
      </c>
      <c r="C94" s="9" t="s">
        <v>86</v>
      </c>
      <c r="D94" s="10">
        <v>0.28299999999999997</v>
      </c>
      <c r="E94" s="10">
        <v>0.10009999999999999</v>
      </c>
      <c r="F94" s="12">
        <f>IF($M$6=1,IF($M$13=1,'PENG ROBINSON COEFFS + ERRS'!E88,IF($M$13=2,'PENG ROBINSON COEFFS + ERRS'!K88,IF($M$13=3,'PENG ROBINSON COEFFS + ERRS'!Q88,IF($M$13=4,'PENG ROBINSON COEFFS + ERRS'!W88,"")))), IF($M$6 = 2, IF($M$13=1,'PATEL-TEJA COEFFS + ERRS'!E88,IF($M$13=2,'PATEL-TEJA COEFFS + ERRS'!K88,IF($M$13=3,'PATEL-TEJA COEFFS + ERRS'!Q88,IF($M$13=4,'PATEL-TEJA COEFFS + ERRS'!W88,"")))), IF($M$6 = 3, IF($M$13=1,'TWU-COON-CUNNINGH COEFFS + ERRS'!E88,IF($M$13=2,'TWU-COON-CUNNINGH COEFFS + ERRS'!K88,IF($M$13=3,'TWU-COON-CUNNINGH COEFFS + ERRS'!Q88,IF($M$13=4,'TWU-COON-CUNNINGH COEFFS + ERRS'!W88,"")))), IF($M$6 = 4, IF($M$13=1,'ALMAJOSE-DALIDA COEFFS + ERRS'!E88,IF($M$13=2,'ALMAJOSE-DALIDA COEFFS + ERRS'!K88,IF($M$13=3,'ALMAJOSE-DALIDA COEFFS + ERRS'!Q88,IF($M$13=4,'ALMAJOSE-DALIDA COEFFS + ERRS'!W88,""))))))))</f>
        <v>1.51658505777271</v>
      </c>
      <c r="G94" s="12">
        <f>IF($M$6=1,IF($M$13=1,'PENG ROBINSON COEFFS + ERRS'!F88,IF($M$13=2,'PENG ROBINSON COEFFS + ERRS'!L88,IF($M$13=3,'PENG ROBINSON COEFFS + ERRS'!R88,IF($M$13=4,'PENG ROBINSON COEFFS + ERRS'!X88,"")))), IF($M$6 = 2, IF($M$13=1,'PATEL-TEJA COEFFS + ERRS'!F88,IF($M$13=2,'PATEL-TEJA COEFFS + ERRS'!L88,IF($M$13=3,'PATEL-TEJA COEFFS + ERRS'!R88,IF($M$13=4,'PATEL-TEJA COEFFS + ERRS'!X88,"")))), IF($M$6 = 3, IF($M$13=1,'TWU-COON-CUNNINGH COEFFS + ERRS'!F88,IF($M$13=2,'TWU-COON-CUNNINGH COEFFS + ERRS'!L88,IF($M$13=3,'TWU-COON-CUNNINGH COEFFS + ERRS'!R88,IF($M$13=4,'TWU-COON-CUNNINGH COEFFS + ERRS'!X88,"")))), IF($M$6 = 4, IF($M$13=1,'ALMAJOSE-DALIDA COEFFS + ERRS'!F88,IF($M$13=2,'ALMAJOSE-DALIDA COEFFS + ERRS'!L88,IF($M$13=3,'ALMAJOSE-DALIDA COEFFS + ERRS'!R88,IF($M$13=4,'ALMAJOSE-DALIDA COEFFS + ERRS'!X88,""))))))))</f>
        <v>0.26859554829825</v>
      </c>
      <c r="H94" s="12">
        <f>IF($M$6=1,IF($M$13=1,'PENG ROBINSON COEFFS + ERRS'!G88,IF($M$13=2,'PENG ROBINSON COEFFS + ERRS'!M88,IF($M$13=3,'PENG ROBINSON COEFFS + ERRS'!S88,IF($M$13=4,'PENG ROBINSON COEFFS + ERRS'!Y88,"")))), IF($M$6 = 2, IF($M$13=1,'PATEL-TEJA COEFFS + ERRS'!G88,IF($M$13=2,'PATEL-TEJA COEFFS + ERRS'!M88,IF($M$13=3,'PATEL-TEJA COEFFS + ERRS'!S88,IF($M$13=4,'PATEL-TEJA COEFFS + ERRS'!Y88,"")))), IF($M$6 = 3, IF($M$13=1,'TWU-COON-CUNNINGH COEFFS + ERRS'!G88,IF($M$13=2,'TWU-COON-CUNNINGH COEFFS + ERRS'!M88,IF($M$13=3,'TWU-COON-CUNNINGH COEFFS + ERRS'!S88,IF($M$13=4,'TWU-COON-CUNNINGH COEFFS + ERRS'!Y88,"")))), IF($M$6 = 4, IF($M$13=1,'ALMAJOSE-DALIDA COEFFS + ERRS'!G88,IF($M$13=2,'ALMAJOSE-DALIDA COEFFS + ERRS'!M88,IF($M$13=3,'ALMAJOSE-DALIDA COEFFS + ERRS'!S88,IF($M$13=4,'ALMAJOSE-DALIDA COEFFS + ERRS'!Y88,""))))))))</f>
        <v>-0.14052351141484501</v>
      </c>
      <c r="I94" s="10">
        <f>IF($M$6=1,IF($M$13=1,'PENG ROBINSON COEFFS + ERRS'!H88,IF($M$13=2,'PENG ROBINSON COEFFS + ERRS'!N88,IF($M$13=3,'PENG ROBINSON COEFFS + ERRS'!T88,IF($M$13=4,'PENG ROBINSON COEFFS + ERRS'!Z88,"")))), IF($M$6 = 2, IF($M$13=1,'PATEL-TEJA COEFFS + ERRS'!H88,IF($M$13=2,'PATEL-TEJA COEFFS + ERRS'!N88,IF($M$13=3,'PATEL-TEJA COEFFS + ERRS'!T88,IF($M$13=4,'PATEL-TEJA COEFFS + ERRS'!Z88,"")))), IF($M$6 = 3, IF($M$13=1,'TWU-COON-CUNNINGH COEFFS + ERRS'!H88,IF($M$13=2,'TWU-COON-CUNNINGH COEFFS + ERRS'!N88,IF($M$13=3,'TWU-COON-CUNNINGH COEFFS + ERRS'!T88,IF($M$13=4,'TWU-COON-CUNNINGH COEFFS + ERRS'!Z88,"")))), IF($M$6 = 4, IF($M$13=1,'ALMAJOSE-DALIDA COEFFS + ERRS'!H88,IF($M$13=2,'ALMAJOSE-DALIDA COEFFS + ERRS'!N88,IF($M$13=3,'ALMAJOSE-DALIDA COEFFS + ERRS'!T88,IF($M$13=4,'ALMAJOSE-DALIDA COEFFS + ERRS'!Z88,""))))))))</f>
        <v>1.0037100938411201</v>
      </c>
      <c r="J94" s="10">
        <f>IF($M$6=1,IF($M$13=1,'PENG ROBINSON COEFFS + ERRS'!I88,IF($M$13=2,'PENG ROBINSON COEFFS + ERRS'!O88,IF($M$13=3,'PENG ROBINSON COEFFS + ERRS'!U88,IF($M$13=4,'PENG ROBINSON COEFFS + ERRS'!AA88,"")))), IF($M$6 = 2, IF($M$13=1,'PATEL-TEJA COEFFS + ERRS'!I88,IF($M$13=2,'PATEL-TEJA COEFFS + ERRS'!O88,IF($M$13=3,'PATEL-TEJA COEFFS + ERRS'!U88,IF($M$13=4,'PATEL-TEJA COEFFS + ERRS'!AA88,"")))), IF($M$6 = 3, IF($M$13=1,'TWU-COON-CUNNINGH COEFFS + ERRS'!I88,IF($M$13=2,'TWU-COON-CUNNINGH COEFFS + ERRS'!O88,IF($M$13=3,'TWU-COON-CUNNINGH COEFFS + ERRS'!U88,IF($M$13=4,'TWU-COON-CUNNINGH COEFFS + ERRS'!AA88,"")))), IF($M$6 = 4, IF($M$13=1,'ALMAJOSE-DALIDA COEFFS + ERRS'!I88,IF($M$13=2,'ALMAJOSE-DALIDA COEFFS + ERRS'!O88,IF($M$13=3,'ALMAJOSE-DALIDA COEFFS + ERRS'!U88,IF($M$13=4,'ALMAJOSE-DALIDA COEFFS + ERRS'!AA88,""))))))))</f>
        <v>4.6182921333352498</v>
      </c>
      <c r="K94" s="10">
        <f>IF($M$6=1,IF($M$13=1,'PENG ROBINSON COEFFS + ERRS'!J88,IF($M$13=2,'PENG ROBINSON COEFFS + ERRS'!P88,IF($M$13=3,'PENG ROBINSON COEFFS + ERRS'!V88,IF($M$13=4,'PENG ROBINSON COEFFS + ERRS'!AB88,"")))), IF($M$6 = 2, IF($M$13=1,'PATEL-TEJA COEFFS + ERRS'!J88,IF($M$13=2,'PATEL-TEJA COEFFS + ERRS'!P88,IF($M$13=3,'PATEL-TEJA COEFFS + ERRS'!V88,IF($M$13=4,'PATEL-TEJA COEFFS + ERRS'!AB88,"")))), IF($M$6 = 3, IF($M$13=1,'TWU-COON-CUNNINGH COEFFS + ERRS'!J88,IF($M$13=2,'TWU-COON-CUNNINGH COEFFS + ERRS'!P88,IF($M$13=3,'TWU-COON-CUNNINGH COEFFS + ERRS'!V88,IF($M$13=4,'TWU-COON-CUNNINGH COEFFS + ERRS'!AB88,"")))), IF($M$6 = 4, IF($M$13=1,'ALMAJOSE-DALIDA COEFFS + ERRS'!J88,IF($M$13=2,'ALMAJOSE-DALIDA COEFFS + ERRS'!P88,IF($M$13=3,'ALMAJOSE-DALIDA COEFFS + ERRS'!V88,IF($M$13=4,'ALMAJOSE-DALIDA COEFFS + ERRS'!AB88,""))))))))</f>
        <v>2.0440591786523599</v>
      </c>
      <c r="L94" s="19"/>
    </row>
    <row r="95" spans="2:12" ht="16.5" customHeight="1" x14ac:dyDescent="0.25">
      <c r="B95" s="9">
        <v>86</v>
      </c>
      <c r="C95" s="9" t="s">
        <v>87</v>
      </c>
      <c r="D95" s="10">
        <v>0.252</v>
      </c>
      <c r="E95" s="10">
        <v>0.27510000000000001</v>
      </c>
      <c r="F95" s="12">
        <f>IF($M$6=1,IF($M$13=1,'PENG ROBINSON COEFFS + ERRS'!E89,IF($M$13=2,'PENG ROBINSON COEFFS + ERRS'!K89,IF($M$13=3,'PENG ROBINSON COEFFS + ERRS'!Q89,IF($M$13=4,'PENG ROBINSON COEFFS + ERRS'!W89,"")))), IF($M$6 = 2, IF($M$13=1,'PATEL-TEJA COEFFS + ERRS'!E89,IF($M$13=2,'PATEL-TEJA COEFFS + ERRS'!K89,IF($M$13=3,'PATEL-TEJA COEFFS + ERRS'!Q89,IF($M$13=4,'PATEL-TEJA COEFFS + ERRS'!W89,"")))), IF($M$6 = 3, IF($M$13=1,'TWU-COON-CUNNINGH COEFFS + ERRS'!E89,IF($M$13=2,'TWU-COON-CUNNINGH COEFFS + ERRS'!K89,IF($M$13=3,'TWU-COON-CUNNINGH COEFFS + ERRS'!Q89,IF($M$13=4,'TWU-COON-CUNNINGH COEFFS + ERRS'!W89,"")))), IF($M$6 = 4, IF($M$13=1,'ALMAJOSE-DALIDA COEFFS + ERRS'!E89,IF($M$13=2,'ALMAJOSE-DALIDA COEFFS + ERRS'!K89,IF($M$13=3,'ALMAJOSE-DALIDA COEFFS + ERRS'!Q89,IF($M$13=4,'ALMAJOSE-DALIDA COEFFS + ERRS'!W89,""))))))))</f>
        <v>0.24467729983101899</v>
      </c>
      <c r="G95" s="12">
        <f>IF($M$6=1,IF($M$13=1,'PENG ROBINSON COEFFS + ERRS'!F89,IF($M$13=2,'PENG ROBINSON COEFFS + ERRS'!L89,IF($M$13=3,'PENG ROBINSON COEFFS + ERRS'!R89,IF($M$13=4,'PENG ROBINSON COEFFS + ERRS'!X89,"")))), IF($M$6 = 2, IF($M$13=1,'PATEL-TEJA COEFFS + ERRS'!F89,IF($M$13=2,'PATEL-TEJA COEFFS + ERRS'!L89,IF($M$13=3,'PATEL-TEJA COEFFS + ERRS'!R89,IF($M$13=4,'PATEL-TEJA COEFFS + ERRS'!X89,"")))), IF($M$6 = 3, IF($M$13=1,'TWU-COON-CUNNINGH COEFFS + ERRS'!F89,IF($M$13=2,'TWU-COON-CUNNINGH COEFFS + ERRS'!L89,IF($M$13=3,'TWU-COON-CUNNINGH COEFFS + ERRS'!R89,IF($M$13=4,'TWU-COON-CUNNINGH COEFFS + ERRS'!X89,"")))), IF($M$6 = 4, IF($M$13=1,'ALMAJOSE-DALIDA COEFFS + ERRS'!F89,IF($M$13=2,'ALMAJOSE-DALIDA COEFFS + ERRS'!L89,IF($M$13=3,'ALMAJOSE-DALIDA COEFFS + ERRS'!R89,IF($M$13=4,'ALMAJOSE-DALIDA COEFFS + ERRS'!X89,""))))))))</f>
        <v>2.0120726556571298</v>
      </c>
      <c r="H95" s="12">
        <f>IF($M$6=1,IF($M$13=1,'PENG ROBINSON COEFFS + ERRS'!G89,IF($M$13=2,'PENG ROBINSON COEFFS + ERRS'!M89,IF($M$13=3,'PENG ROBINSON COEFFS + ERRS'!S89,IF($M$13=4,'PENG ROBINSON COEFFS + ERRS'!Y89,"")))), IF($M$6 = 2, IF($M$13=1,'PATEL-TEJA COEFFS + ERRS'!G89,IF($M$13=2,'PATEL-TEJA COEFFS + ERRS'!M89,IF($M$13=3,'PATEL-TEJA COEFFS + ERRS'!S89,IF($M$13=4,'PATEL-TEJA COEFFS + ERRS'!Y89,"")))), IF($M$6 = 3, IF($M$13=1,'TWU-COON-CUNNINGH COEFFS + ERRS'!G89,IF($M$13=2,'TWU-COON-CUNNINGH COEFFS + ERRS'!M89,IF($M$13=3,'TWU-COON-CUNNINGH COEFFS + ERRS'!S89,IF($M$13=4,'TWU-COON-CUNNINGH COEFFS + ERRS'!Y89,"")))), IF($M$6 = 4, IF($M$13=1,'ALMAJOSE-DALIDA COEFFS + ERRS'!G89,IF($M$13=2,'ALMAJOSE-DALIDA COEFFS + ERRS'!M89,IF($M$13=3,'ALMAJOSE-DALIDA COEFFS + ERRS'!S89,IF($M$13=4,'ALMAJOSE-DALIDA COEFFS + ERRS'!Y89,""))))))))</f>
        <v>-0.34570029519717199</v>
      </c>
      <c r="I95" s="10">
        <f>IF($M$6=1,IF($M$13=1,'PENG ROBINSON COEFFS + ERRS'!H89,IF($M$13=2,'PENG ROBINSON COEFFS + ERRS'!N89,IF($M$13=3,'PENG ROBINSON COEFFS + ERRS'!T89,IF($M$13=4,'PENG ROBINSON COEFFS + ERRS'!Z89,"")))), IF($M$6 = 2, IF($M$13=1,'PATEL-TEJA COEFFS + ERRS'!H89,IF($M$13=2,'PATEL-TEJA COEFFS + ERRS'!N89,IF($M$13=3,'PATEL-TEJA COEFFS + ERRS'!T89,IF($M$13=4,'PATEL-TEJA COEFFS + ERRS'!Z89,"")))), IF($M$6 = 3, IF($M$13=1,'TWU-COON-CUNNINGH COEFFS + ERRS'!H89,IF($M$13=2,'TWU-COON-CUNNINGH COEFFS + ERRS'!N89,IF($M$13=3,'TWU-COON-CUNNINGH COEFFS + ERRS'!T89,IF($M$13=4,'TWU-COON-CUNNINGH COEFFS + ERRS'!Z89,"")))), IF($M$6 = 4, IF($M$13=1,'ALMAJOSE-DALIDA COEFFS + ERRS'!H89,IF($M$13=2,'ALMAJOSE-DALIDA COEFFS + ERRS'!N89,IF($M$13=3,'ALMAJOSE-DALIDA COEFFS + ERRS'!T89,IF($M$13=4,'ALMAJOSE-DALIDA COEFFS + ERRS'!Z89,""))))))))</f>
        <v>0.36432454106531398</v>
      </c>
      <c r="J95" s="10">
        <f>IF($M$6=1,IF($M$13=1,'PENG ROBINSON COEFFS + ERRS'!I89,IF($M$13=2,'PENG ROBINSON COEFFS + ERRS'!O89,IF($M$13=3,'PENG ROBINSON COEFFS + ERRS'!U89,IF($M$13=4,'PENG ROBINSON COEFFS + ERRS'!AA89,"")))), IF($M$6 = 2, IF($M$13=1,'PATEL-TEJA COEFFS + ERRS'!I89,IF($M$13=2,'PATEL-TEJA COEFFS + ERRS'!O89,IF($M$13=3,'PATEL-TEJA COEFFS + ERRS'!U89,IF($M$13=4,'PATEL-TEJA COEFFS + ERRS'!AA89,"")))), IF($M$6 = 3, IF($M$13=1,'TWU-COON-CUNNINGH COEFFS + ERRS'!I89,IF($M$13=2,'TWU-COON-CUNNINGH COEFFS + ERRS'!O89,IF($M$13=3,'TWU-COON-CUNNINGH COEFFS + ERRS'!U89,IF($M$13=4,'TWU-COON-CUNNINGH COEFFS + ERRS'!AA89,"")))), IF($M$6 = 4, IF($M$13=1,'ALMAJOSE-DALIDA COEFFS + ERRS'!I89,IF($M$13=2,'ALMAJOSE-DALIDA COEFFS + ERRS'!O89,IF($M$13=3,'ALMAJOSE-DALIDA COEFFS + ERRS'!U89,IF($M$13=4,'ALMAJOSE-DALIDA COEFFS + ERRS'!AA89,""))))))))</f>
        <v>4.7739169288065098</v>
      </c>
      <c r="K95" s="10">
        <f>IF($M$6=1,IF($M$13=1,'PENG ROBINSON COEFFS + ERRS'!J89,IF($M$13=2,'PENG ROBINSON COEFFS + ERRS'!P89,IF($M$13=3,'PENG ROBINSON COEFFS + ERRS'!V89,IF($M$13=4,'PENG ROBINSON COEFFS + ERRS'!AB89,"")))), IF($M$6 = 2, IF($M$13=1,'PATEL-TEJA COEFFS + ERRS'!J89,IF($M$13=2,'PATEL-TEJA COEFFS + ERRS'!P89,IF($M$13=3,'PATEL-TEJA COEFFS + ERRS'!V89,IF($M$13=4,'PATEL-TEJA COEFFS + ERRS'!AB89,"")))), IF($M$6 = 3, IF($M$13=1,'TWU-COON-CUNNINGH COEFFS + ERRS'!J89,IF($M$13=2,'TWU-COON-CUNNINGH COEFFS + ERRS'!P89,IF($M$13=3,'TWU-COON-CUNNINGH COEFFS + ERRS'!V89,IF($M$13=4,'TWU-COON-CUNNINGH COEFFS + ERRS'!AB89,"")))), IF($M$6 = 4, IF($M$13=1,'ALMAJOSE-DALIDA COEFFS + ERRS'!J89,IF($M$13=2,'ALMAJOSE-DALIDA COEFFS + ERRS'!P89,IF($M$13=3,'ALMAJOSE-DALIDA COEFFS + ERRS'!V89,IF($M$13=4,'ALMAJOSE-DALIDA COEFFS + ERRS'!AB89,""))))))))</f>
        <v>1.5640664789579699</v>
      </c>
      <c r="L95" s="19"/>
    </row>
    <row r="96" spans="2:12" ht="16.5" customHeight="1" x14ac:dyDescent="0.25">
      <c r="B96" s="9">
        <v>87</v>
      </c>
      <c r="C96" s="9" t="s">
        <v>88</v>
      </c>
      <c r="D96" s="10">
        <v>0.259864814</v>
      </c>
      <c r="E96" s="10">
        <v>0.249</v>
      </c>
      <c r="F96" s="12">
        <f>IF($M$6=1,IF($M$13=1,'PENG ROBINSON COEFFS + ERRS'!E90,IF($M$13=2,'PENG ROBINSON COEFFS + ERRS'!K90,IF($M$13=3,'PENG ROBINSON COEFFS + ERRS'!Q90,IF($M$13=4,'PENG ROBINSON COEFFS + ERRS'!W90,"")))), IF($M$6 = 2, IF($M$13=1,'PATEL-TEJA COEFFS + ERRS'!E90,IF($M$13=2,'PATEL-TEJA COEFFS + ERRS'!K90,IF($M$13=3,'PATEL-TEJA COEFFS + ERRS'!Q90,IF($M$13=4,'PATEL-TEJA COEFFS + ERRS'!W90,"")))), IF($M$6 = 3, IF($M$13=1,'TWU-COON-CUNNINGH COEFFS + ERRS'!E90,IF($M$13=2,'TWU-COON-CUNNINGH COEFFS + ERRS'!K90,IF($M$13=3,'TWU-COON-CUNNINGH COEFFS + ERRS'!Q90,IF($M$13=4,'TWU-COON-CUNNINGH COEFFS + ERRS'!W90,"")))), IF($M$6 = 4, IF($M$13=1,'ALMAJOSE-DALIDA COEFFS + ERRS'!E90,IF($M$13=2,'ALMAJOSE-DALIDA COEFFS + ERRS'!K90,IF($M$13=3,'ALMAJOSE-DALIDA COEFFS + ERRS'!Q90,IF($M$13=4,'ALMAJOSE-DALIDA COEFFS + ERRS'!W90,""))))))))</f>
        <v>0.209442450962121</v>
      </c>
      <c r="G96" s="12">
        <f>IF($M$6=1,IF($M$13=1,'PENG ROBINSON COEFFS + ERRS'!F90,IF($M$13=2,'PENG ROBINSON COEFFS + ERRS'!L90,IF($M$13=3,'PENG ROBINSON COEFFS + ERRS'!R90,IF($M$13=4,'PENG ROBINSON COEFFS + ERRS'!X90,"")))), IF($M$6 = 2, IF($M$13=1,'PATEL-TEJA COEFFS + ERRS'!F90,IF($M$13=2,'PATEL-TEJA COEFFS + ERRS'!L90,IF($M$13=3,'PATEL-TEJA COEFFS + ERRS'!R90,IF($M$13=4,'PATEL-TEJA COEFFS + ERRS'!X90,"")))), IF($M$6 = 3, IF($M$13=1,'TWU-COON-CUNNINGH COEFFS + ERRS'!F90,IF($M$13=2,'TWU-COON-CUNNINGH COEFFS + ERRS'!L90,IF($M$13=3,'TWU-COON-CUNNINGH COEFFS + ERRS'!R90,IF($M$13=4,'TWU-COON-CUNNINGH COEFFS + ERRS'!X90,"")))), IF($M$6 = 4, IF($M$13=1,'ALMAJOSE-DALIDA COEFFS + ERRS'!F90,IF($M$13=2,'ALMAJOSE-DALIDA COEFFS + ERRS'!L90,IF($M$13=3,'ALMAJOSE-DALIDA COEFFS + ERRS'!R90,IF($M$13=4,'ALMAJOSE-DALIDA COEFFS + ERRS'!X90,""))))))))</f>
        <v>2.0815329059186598</v>
      </c>
      <c r="H96" s="12">
        <f>IF($M$6=1,IF($M$13=1,'PENG ROBINSON COEFFS + ERRS'!G90,IF($M$13=2,'PENG ROBINSON COEFFS + ERRS'!M90,IF($M$13=3,'PENG ROBINSON COEFFS + ERRS'!S90,IF($M$13=4,'PENG ROBINSON COEFFS + ERRS'!Y90,"")))), IF($M$6 = 2, IF($M$13=1,'PATEL-TEJA COEFFS + ERRS'!G90,IF($M$13=2,'PATEL-TEJA COEFFS + ERRS'!M90,IF($M$13=3,'PATEL-TEJA COEFFS + ERRS'!S90,IF($M$13=4,'PATEL-TEJA COEFFS + ERRS'!Y90,"")))), IF($M$6 = 3, IF($M$13=1,'TWU-COON-CUNNINGH COEFFS + ERRS'!G90,IF($M$13=2,'TWU-COON-CUNNINGH COEFFS + ERRS'!M90,IF($M$13=3,'TWU-COON-CUNNINGH COEFFS + ERRS'!S90,IF($M$13=4,'TWU-COON-CUNNINGH COEFFS + ERRS'!Y90,"")))), IF($M$6 = 4, IF($M$13=1,'ALMAJOSE-DALIDA COEFFS + ERRS'!G90,IF($M$13=2,'ALMAJOSE-DALIDA COEFFS + ERRS'!M90,IF($M$13=3,'ALMAJOSE-DALIDA COEFFS + ERRS'!S90,IF($M$13=4,'ALMAJOSE-DALIDA COEFFS + ERRS'!Y90,""))))))))</f>
        <v>-0.347082037826978</v>
      </c>
      <c r="I96" s="10">
        <f>IF($M$6=1,IF($M$13=1,'PENG ROBINSON COEFFS + ERRS'!H90,IF($M$13=2,'PENG ROBINSON COEFFS + ERRS'!N90,IF($M$13=3,'PENG ROBINSON COEFFS + ERRS'!T90,IF($M$13=4,'PENG ROBINSON COEFFS + ERRS'!Z90,"")))), IF($M$6 = 2, IF($M$13=1,'PATEL-TEJA COEFFS + ERRS'!H90,IF($M$13=2,'PATEL-TEJA COEFFS + ERRS'!N90,IF($M$13=3,'PATEL-TEJA COEFFS + ERRS'!T90,IF($M$13=4,'PATEL-TEJA COEFFS + ERRS'!Z90,"")))), IF($M$6 = 3, IF($M$13=1,'TWU-COON-CUNNINGH COEFFS + ERRS'!H90,IF($M$13=2,'TWU-COON-CUNNINGH COEFFS + ERRS'!N90,IF($M$13=3,'TWU-COON-CUNNINGH COEFFS + ERRS'!T90,IF($M$13=4,'TWU-COON-CUNNINGH COEFFS + ERRS'!Z90,"")))), IF($M$6 = 4, IF($M$13=1,'ALMAJOSE-DALIDA COEFFS + ERRS'!H90,IF($M$13=2,'ALMAJOSE-DALIDA COEFFS + ERRS'!N90,IF($M$13=3,'ALMAJOSE-DALIDA COEFFS + ERRS'!T90,IF($M$13=4,'ALMAJOSE-DALIDA COEFFS + ERRS'!Z90,""))))))))</f>
        <v>3.89895275749112</v>
      </c>
      <c r="J96" s="10">
        <f>IF($M$6=1,IF($M$13=1,'PENG ROBINSON COEFFS + ERRS'!I90,IF($M$13=2,'PENG ROBINSON COEFFS + ERRS'!O90,IF($M$13=3,'PENG ROBINSON COEFFS + ERRS'!U90,IF($M$13=4,'PENG ROBINSON COEFFS + ERRS'!AA90,"")))), IF($M$6 = 2, IF($M$13=1,'PATEL-TEJA COEFFS + ERRS'!I90,IF($M$13=2,'PATEL-TEJA COEFFS + ERRS'!O90,IF($M$13=3,'PATEL-TEJA COEFFS + ERRS'!U90,IF($M$13=4,'PATEL-TEJA COEFFS + ERRS'!AA90,"")))), IF($M$6 = 3, IF($M$13=1,'TWU-COON-CUNNINGH COEFFS + ERRS'!I90,IF($M$13=2,'TWU-COON-CUNNINGH COEFFS + ERRS'!O90,IF($M$13=3,'TWU-COON-CUNNINGH COEFFS + ERRS'!U90,IF($M$13=4,'TWU-COON-CUNNINGH COEFFS + ERRS'!AA90,"")))), IF($M$6 = 4, IF($M$13=1,'ALMAJOSE-DALIDA COEFFS + ERRS'!I90,IF($M$13=2,'ALMAJOSE-DALIDA COEFFS + ERRS'!O90,IF($M$13=3,'ALMAJOSE-DALIDA COEFFS + ERRS'!U90,IF($M$13=4,'ALMAJOSE-DALIDA COEFFS + ERRS'!AA90,""))))))))</f>
        <v>12.633340608913899</v>
      </c>
      <c r="K96" s="10">
        <f>IF($M$6=1,IF($M$13=1,'PENG ROBINSON COEFFS + ERRS'!J90,IF($M$13=2,'PENG ROBINSON COEFFS + ERRS'!P90,IF($M$13=3,'PENG ROBINSON COEFFS + ERRS'!V90,IF($M$13=4,'PENG ROBINSON COEFFS + ERRS'!AB90,"")))), IF($M$6 = 2, IF($M$13=1,'PATEL-TEJA COEFFS + ERRS'!J90,IF($M$13=2,'PATEL-TEJA COEFFS + ERRS'!P90,IF($M$13=3,'PATEL-TEJA COEFFS + ERRS'!V90,IF($M$13=4,'PATEL-TEJA COEFFS + ERRS'!AB90,"")))), IF($M$6 = 3, IF($M$13=1,'TWU-COON-CUNNINGH COEFFS + ERRS'!J90,IF($M$13=2,'TWU-COON-CUNNINGH COEFFS + ERRS'!P90,IF($M$13=3,'TWU-COON-CUNNINGH COEFFS + ERRS'!V90,IF($M$13=4,'TWU-COON-CUNNINGH COEFFS + ERRS'!AB90,"")))), IF($M$6 = 4, IF($M$13=1,'ALMAJOSE-DALIDA COEFFS + ERRS'!J90,IF($M$13=2,'ALMAJOSE-DALIDA COEFFS + ERRS'!P90,IF($M$13=3,'ALMAJOSE-DALIDA COEFFS + ERRS'!V90,IF($M$13=4,'ALMAJOSE-DALIDA COEFFS + ERRS'!AB90,""))))))))</f>
        <v>1.3062437415133501</v>
      </c>
      <c r="L96" s="19"/>
    </row>
    <row r="97" spans="2:12" ht="16.5" customHeight="1" x14ac:dyDescent="0.25">
      <c r="B97" s="9">
        <v>88</v>
      </c>
      <c r="C97" s="9" t="s">
        <v>89</v>
      </c>
      <c r="D97" s="10">
        <v>0.26499580900000003</v>
      </c>
      <c r="E97" s="10">
        <v>0.47099999999999997</v>
      </c>
      <c r="F97" s="12">
        <f>IF($M$6=1,IF($M$13=1,'PENG ROBINSON COEFFS + ERRS'!E91,IF($M$13=2,'PENG ROBINSON COEFFS + ERRS'!K91,IF($M$13=3,'PENG ROBINSON COEFFS + ERRS'!Q91,IF($M$13=4,'PENG ROBINSON COEFFS + ERRS'!W91,"")))), IF($M$6 = 2, IF($M$13=1,'PATEL-TEJA COEFFS + ERRS'!E91,IF($M$13=2,'PATEL-TEJA COEFFS + ERRS'!K91,IF($M$13=3,'PATEL-TEJA COEFFS + ERRS'!Q91,IF($M$13=4,'PATEL-TEJA COEFFS + ERRS'!W91,"")))), IF($M$6 = 3, IF($M$13=1,'TWU-COON-CUNNINGH COEFFS + ERRS'!E91,IF($M$13=2,'TWU-COON-CUNNINGH COEFFS + ERRS'!K91,IF($M$13=3,'TWU-COON-CUNNINGH COEFFS + ERRS'!Q91,IF($M$13=4,'TWU-COON-CUNNINGH COEFFS + ERRS'!W91,"")))), IF($M$6 = 4, IF($M$13=1,'ALMAJOSE-DALIDA COEFFS + ERRS'!E91,IF($M$13=2,'ALMAJOSE-DALIDA COEFFS + ERRS'!K91,IF($M$13=3,'ALMAJOSE-DALIDA COEFFS + ERRS'!Q91,IF($M$13=4,'ALMAJOSE-DALIDA COEFFS + ERRS'!W91,""))))))))</f>
        <v>0.43813409051448898</v>
      </c>
      <c r="G97" s="12">
        <f>IF($M$6=1,IF($M$13=1,'PENG ROBINSON COEFFS + ERRS'!F91,IF($M$13=2,'PENG ROBINSON COEFFS + ERRS'!L91,IF($M$13=3,'PENG ROBINSON COEFFS + ERRS'!R91,IF($M$13=4,'PENG ROBINSON COEFFS + ERRS'!X91,"")))), IF($M$6 = 2, IF($M$13=1,'PATEL-TEJA COEFFS + ERRS'!F91,IF($M$13=2,'PATEL-TEJA COEFFS + ERRS'!L91,IF($M$13=3,'PATEL-TEJA COEFFS + ERRS'!R91,IF($M$13=4,'PATEL-TEJA COEFFS + ERRS'!X91,"")))), IF($M$6 = 3, IF($M$13=1,'TWU-COON-CUNNINGH COEFFS + ERRS'!F91,IF($M$13=2,'TWU-COON-CUNNINGH COEFFS + ERRS'!L91,IF($M$13=3,'TWU-COON-CUNNINGH COEFFS + ERRS'!R91,IF($M$13=4,'TWU-COON-CUNNINGH COEFFS + ERRS'!X91,"")))), IF($M$6 = 4, IF($M$13=1,'ALMAJOSE-DALIDA COEFFS + ERRS'!F91,IF($M$13=2,'ALMAJOSE-DALIDA COEFFS + ERRS'!L91,IF($M$13=3,'ALMAJOSE-DALIDA COEFFS + ERRS'!R91,IF($M$13=4,'ALMAJOSE-DALIDA COEFFS + ERRS'!X91,""))))))))</f>
        <v>1.6313927907335899</v>
      </c>
      <c r="H97" s="12">
        <f>IF($M$6=1,IF($M$13=1,'PENG ROBINSON COEFFS + ERRS'!G91,IF($M$13=2,'PENG ROBINSON COEFFS + ERRS'!M91,IF($M$13=3,'PENG ROBINSON COEFFS + ERRS'!S91,IF($M$13=4,'PENG ROBINSON COEFFS + ERRS'!Y91,"")))), IF($M$6 = 2, IF($M$13=1,'PATEL-TEJA COEFFS + ERRS'!G91,IF($M$13=2,'PATEL-TEJA COEFFS + ERRS'!M91,IF($M$13=3,'PATEL-TEJA COEFFS + ERRS'!S91,IF($M$13=4,'PATEL-TEJA COEFFS + ERRS'!Y91,"")))), IF($M$6 = 3, IF($M$13=1,'TWU-COON-CUNNINGH COEFFS + ERRS'!G91,IF($M$13=2,'TWU-COON-CUNNINGH COEFFS + ERRS'!M91,IF($M$13=3,'TWU-COON-CUNNINGH COEFFS + ERRS'!S91,IF($M$13=4,'TWU-COON-CUNNINGH COEFFS + ERRS'!Y91,"")))), IF($M$6 = 4, IF($M$13=1,'ALMAJOSE-DALIDA COEFFS + ERRS'!G91,IF($M$13=2,'ALMAJOSE-DALIDA COEFFS + ERRS'!M91,IF($M$13=3,'ALMAJOSE-DALIDA COEFFS + ERRS'!S91,IF($M$13=4,'ALMAJOSE-DALIDA COEFFS + ERRS'!Y91,""))))))))</f>
        <v>-0.41154090675486499</v>
      </c>
      <c r="I97" s="10">
        <f>IF($M$6=1,IF($M$13=1,'PENG ROBINSON COEFFS + ERRS'!H91,IF($M$13=2,'PENG ROBINSON COEFFS + ERRS'!N91,IF($M$13=3,'PENG ROBINSON COEFFS + ERRS'!T91,IF($M$13=4,'PENG ROBINSON COEFFS + ERRS'!Z91,"")))), IF($M$6 = 2, IF($M$13=1,'PATEL-TEJA COEFFS + ERRS'!H91,IF($M$13=2,'PATEL-TEJA COEFFS + ERRS'!N91,IF($M$13=3,'PATEL-TEJA COEFFS + ERRS'!T91,IF($M$13=4,'PATEL-TEJA COEFFS + ERRS'!Z91,"")))), IF($M$6 = 3, IF($M$13=1,'TWU-COON-CUNNINGH COEFFS + ERRS'!H91,IF($M$13=2,'TWU-COON-CUNNINGH COEFFS + ERRS'!N91,IF($M$13=3,'TWU-COON-CUNNINGH COEFFS + ERRS'!T91,IF($M$13=4,'TWU-COON-CUNNINGH COEFFS + ERRS'!Z91,"")))), IF($M$6 = 4, IF($M$13=1,'ALMAJOSE-DALIDA COEFFS + ERRS'!H91,IF($M$13=2,'ALMAJOSE-DALIDA COEFFS + ERRS'!N91,IF($M$13=3,'ALMAJOSE-DALIDA COEFFS + ERRS'!T91,IF($M$13=4,'ALMAJOSE-DALIDA COEFFS + ERRS'!Z91,""))))))))</f>
        <v>3.7150264890440399</v>
      </c>
      <c r="J97" s="10">
        <f>IF($M$6=1,IF($M$13=1,'PENG ROBINSON COEFFS + ERRS'!I91,IF($M$13=2,'PENG ROBINSON COEFFS + ERRS'!O91,IF($M$13=3,'PENG ROBINSON COEFFS + ERRS'!U91,IF($M$13=4,'PENG ROBINSON COEFFS + ERRS'!AA91,"")))), IF($M$6 = 2, IF($M$13=1,'PATEL-TEJA COEFFS + ERRS'!I91,IF($M$13=2,'PATEL-TEJA COEFFS + ERRS'!O91,IF($M$13=3,'PATEL-TEJA COEFFS + ERRS'!U91,IF($M$13=4,'PATEL-TEJA COEFFS + ERRS'!AA91,"")))), IF($M$6 = 3, IF($M$13=1,'TWU-COON-CUNNINGH COEFFS + ERRS'!I91,IF($M$13=2,'TWU-COON-CUNNINGH COEFFS + ERRS'!O91,IF($M$13=3,'TWU-COON-CUNNINGH COEFFS + ERRS'!U91,IF($M$13=4,'TWU-COON-CUNNINGH COEFFS + ERRS'!AA91,"")))), IF($M$6 = 4, IF($M$13=1,'ALMAJOSE-DALIDA COEFFS + ERRS'!I91,IF($M$13=2,'ALMAJOSE-DALIDA COEFFS + ERRS'!O91,IF($M$13=3,'ALMAJOSE-DALIDA COEFFS + ERRS'!U91,IF($M$13=4,'ALMAJOSE-DALIDA COEFFS + ERRS'!AA91,""))))))))</f>
        <v>7.1708871428549799</v>
      </c>
      <c r="K97" s="10">
        <f>IF($M$6=1,IF($M$13=1,'PENG ROBINSON COEFFS + ERRS'!J91,IF($M$13=2,'PENG ROBINSON COEFFS + ERRS'!P91,IF($M$13=3,'PENG ROBINSON COEFFS + ERRS'!V91,IF($M$13=4,'PENG ROBINSON COEFFS + ERRS'!AB91,"")))), IF($M$6 = 2, IF($M$13=1,'PATEL-TEJA COEFFS + ERRS'!J91,IF($M$13=2,'PATEL-TEJA COEFFS + ERRS'!P91,IF($M$13=3,'PATEL-TEJA COEFFS + ERRS'!V91,IF($M$13=4,'PATEL-TEJA COEFFS + ERRS'!AB91,"")))), IF($M$6 = 3, IF($M$13=1,'TWU-COON-CUNNINGH COEFFS + ERRS'!J91,IF($M$13=2,'TWU-COON-CUNNINGH COEFFS + ERRS'!P91,IF($M$13=3,'TWU-COON-CUNNINGH COEFFS + ERRS'!V91,IF($M$13=4,'TWU-COON-CUNNINGH COEFFS + ERRS'!AB91,"")))), IF($M$6 = 4, IF($M$13=1,'ALMAJOSE-DALIDA COEFFS + ERRS'!J91,IF($M$13=2,'ALMAJOSE-DALIDA COEFFS + ERRS'!P91,IF($M$13=3,'ALMAJOSE-DALIDA COEFFS + ERRS'!V91,IF($M$13=4,'ALMAJOSE-DALIDA COEFFS + ERRS'!AB91,""))))))))</f>
        <v>1.61738282307805</v>
      </c>
      <c r="L97" s="19"/>
    </row>
    <row r="98" spans="2:12" ht="16.5" customHeight="1" x14ac:dyDescent="0.25">
      <c r="B98" s="9">
        <v>89</v>
      </c>
      <c r="C98" s="9" t="s">
        <v>90</v>
      </c>
      <c r="D98" s="10">
        <v>0.27884592499999999</v>
      </c>
      <c r="E98" s="10">
        <v>0.17849999999999999</v>
      </c>
      <c r="F98" s="12">
        <f>IF($M$6=1,IF($M$13=1,'PENG ROBINSON COEFFS + ERRS'!E92,IF($M$13=2,'PENG ROBINSON COEFFS + ERRS'!K92,IF($M$13=3,'PENG ROBINSON COEFFS + ERRS'!Q92,IF($M$13=4,'PENG ROBINSON COEFFS + ERRS'!W92,"")))), IF($M$6 = 2, IF($M$13=1,'PATEL-TEJA COEFFS + ERRS'!E92,IF($M$13=2,'PATEL-TEJA COEFFS + ERRS'!K92,IF($M$13=3,'PATEL-TEJA COEFFS + ERRS'!Q92,IF($M$13=4,'PATEL-TEJA COEFFS + ERRS'!W92,"")))), IF($M$6 = 3, IF($M$13=1,'TWU-COON-CUNNINGH COEFFS + ERRS'!E92,IF($M$13=2,'TWU-COON-CUNNINGH COEFFS + ERRS'!K92,IF($M$13=3,'TWU-COON-CUNNINGH COEFFS + ERRS'!Q92,IF($M$13=4,'TWU-COON-CUNNINGH COEFFS + ERRS'!W92,"")))), IF($M$6 = 4, IF($M$13=1,'ALMAJOSE-DALIDA COEFFS + ERRS'!E92,IF($M$13=2,'ALMAJOSE-DALIDA COEFFS + ERRS'!K92,IF($M$13=3,'ALMAJOSE-DALIDA COEFFS + ERRS'!Q92,IF($M$13=4,'ALMAJOSE-DALIDA COEFFS + ERRS'!W92,""))))))))</f>
        <v>0.48758728259787398</v>
      </c>
      <c r="G98" s="12">
        <f>IF($M$6=1,IF($M$13=1,'PENG ROBINSON COEFFS + ERRS'!F92,IF($M$13=2,'PENG ROBINSON COEFFS + ERRS'!L92,IF($M$13=3,'PENG ROBINSON COEFFS + ERRS'!R92,IF($M$13=4,'PENG ROBINSON COEFFS + ERRS'!X92,"")))), IF($M$6 = 2, IF($M$13=1,'PATEL-TEJA COEFFS + ERRS'!F92,IF($M$13=2,'PATEL-TEJA COEFFS + ERRS'!L92,IF($M$13=3,'PATEL-TEJA COEFFS + ERRS'!R92,IF($M$13=4,'PATEL-TEJA COEFFS + ERRS'!X92,"")))), IF($M$6 = 3, IF($M$13=1,'TWU-COON-CUNNINGH COEFFS + ERRS'!F92,IF($M$13=2,'TWU-COON-CUNNINGH COEFFS + ERRS'!L92,IF($M$13=3,'TWU-COON-CUNNINGH COEFFS + ERRS'!R92,IF($M$13=4,'TWU-COON-CUNNINGH COEFFS + ERRS'!X92,"")))), IF($M$6 = 4, IF($M$13=1,'ALMAJOSE-DALIDA COEFFS + ERRS'!F92,IF($M$13=2,'ALMAJOSE-DALIDA COEFFS + ERRS'!L92,IF($M$13=3,'ALMAJOSE-DALIDA COEFFS + ERRS'!R92,IF($M$13=4,'ALMAJOSE-DALIDA COEFFS + ERRS'!X92,""))))))))</f>
        <v>1.3216616401564201</v>
      </c>
      <c r="H98" s="12">
        <f>IF($M$6=1,IF($M$13=1,'PENG ROBINSON COEFFS + ERRS'!G92,IF($M$13=2,'PENG ROBINSON COEFFS + ERRS'!M92,IF($M$13=3,'PENG ROBINSON COEFFS + ERRS'!S92,IF($M$13=4,'PENG ROBINSON COEFFS + ERRS'!Y92,"")))), IF($M$6 = 2, IF($M$13=1,'PATEL-TEJA COEFFS + ERRS'!G92,IF($M$13=2,'PATEL-TEJA COEFFS + ERRS'!M92,IF($M$13=3,'PATEL-TEJA COEFFS + ERRS'!S92,IF($M$13=4,'PATEL-TEJA COEFFS + ERRS'!Y92,"")))), IF($M$6 = 3, IF($M$13=1,'TWU-COON-CUNNINGH COEFFS + ERRS'!G92,IF($M$13=2,'TWU-COON-CUNNINGH COEFFS + ERRS'!M92,IF($M$13=3,'TWU-COON-CUNNINGH COEFFS + ERRS'!S92,IF($M$13=4,'TWU-COON-CUNNINGH COEFFS + ERRS'!Y92,"")))), IF($M$6 = 4, IF($M$13=1,'ALMAJOSE-DALIDA COEFFS + ERRS'!G92,IF($M$13=2,'ALMAJOSE-DALIDA COEFFS + ERRS'!M92,IF($M$13=3,'ALMAJOSE-DALIDA COEFFS + ERRS'!S92,IF($M$13=4,'ALMAJOSE-DALIDA COEFFS + ERRS'!Y92,""))))))))</f>
        <v>-0.122988947571837</v>
      </c>
      <c r="I98" s="10">
        <f>IF($M$6=1,IF($M$13=1,'PENG ROBINSON COEFFS + ERRS'!H92,IF($M$13=2,'PENG ROBINSON COEFFS + ERRS'!N92,IF($M$13=3,'PENG ROBINSON COEFFS + ERRS'!T92,IF($M$13=4,'PENG ROBINSON COEFFS + ERRS'!Z92,"")))), IF($M$6 = 2, IF($M$13=1,'PATEL-TEJA COEFFS + ERRS'!H92,IF($M$13=2,'PATEL-TEJA COEFFS + ERRS'!N92,IF($M$13=3,'PATEL-TEJA COEFFS + ERRS'!T92,IF($M$13=4,'PATEL-TEJA COEFFS + ERRS'!Z92,"")))), IF($M$6 = 3, IF($M$13=1,'TWU-COON-CUNNINGH COEFFS + ERRS'!H92,IF($M$13=2,'TWU-COON-CUNNINGH COEFFS + ERRS'!N92,IF($M$13=3,'TWU-COON-CUNNINGH COEFFS + ERRS'!T92,IF($M$13=4,'TWU-COON-CUNNINGH COEFFS + ERRS'!Z92,"")))), IF($M$6 = 4, IF($M$13=1,'ALMAJOSE-DALIDA COEFFS + ERRS'!H92,IF($M$13=2,'ALMAJOSE-DALIDA COEFFS + ERRS'!N92,IF($M$13=3,'ALMAJOSE-DALIDA COEFFS + ERRS'!T92,IF($M$13=4,'ALMAJOSE-DALIDA COEFFS + ERRS'!Z92,""))))))))</f>
        <v>1.5679890375135499</v>
      </c>
      <c r="J98" s="10">
        <f>IF($M$6=1,IF($M$13=1,'PENG ROBINSON COEFFS + ERRS'!I92,IF($M$13=2,'PENG ROBINSON COEFFS + ERRS'!O92,IF($M$13=3,'PENG ROBINSON COEFFS + ERRS'!U92,IF($M$13=4,'PENG ROBINSON COEFFS + ERRS'!AA92,"")))), IF($M$6 = 2, IF($M$13=1,'PATEL-TEJA COEFFS + ERRS'!I92,IF($M$13=2,'PATEL-TEJA COEFFS + ERRS'!O92,IF($M$13=3,'PATEL-TEJA COEFFS + ERRS'!U92,IF($M$13=4,'PATEL-TEJA COEFFS + ERRS'!AA92,"")))), IF($M$6 = 3, IF($M$13=1,'TWU-COON-CUNNINGH COEFFS + ERRS'!I92,IF($M$13=2,'TWU-COON-CUNNINGH COEFFS + ERRS'!O92,IF($M$13=3,'TWU-COON-CUNNINGH COEFFS + ERRS'!U92,IF($M$13=4,'TWU-COON-CUNNINGH COEFFS + ERRS'!AA92,"")))), IF($M$6 = 4, IF($M$13=1,'ALMAJOSE-DALIDA COEFFS + ERRS'!I92,IF($M$13=2,'ALMAJOSE-DALIDA COEFFS + ERRS'!O92,IF($M$13=3,'ALMAJOSE-DALIDA COEFFS + ERRS'!U92,IF($M$13=4,'ALMAJOSE-DALIDA COEFFS + ERRS'!AA92,""))))))))</f>
        <v>4.97193767175151</v>
      </c>
      <c r="K98" s="10">
        <f>IF($M$6=1,IF($M$13=1,'PENG ROBINSON COEFFS + ERRS'!J92,IF($M$13=2,'PENG ROBINSON COEFFS + ERRS'!P92,IF($M$13=3,'PENG ROBINSON COEFFS + ERRS'!V92,IF($M$13=4,'PENG ROBINSON COEFFS + ERRS'!AB92,"")))), IF($M$6 = 2, IF($M$13=1,'PATEL-TEJA COEFFS + ERRS'!J92,IF($M$13=2,'PATEL-TEJA COEFFS + ERRS'!P92,IF($M$13=3,'PATEL-TEJA COEFFS + ERRS'!V92,IF($M$13=4,'PATEL-TEJA COEFFS + ERRS'!AB92,"")))), IF($M$6 = 3, IF($M$13=1,'TWU-COON-CUNNINGH COEFFS + ERRS'!J92,IF($M$13=2,'TWU-COON-CUNNINGH COEFFS + ERRS'!P92,IF($M$13=3,'TWU-COON-CUNNINGH COEFFS + ERRS'!V92,IF($M$13=4,'TWU-COON-CUNNINGH COEFFS + ERRS'!AB92,"")))), IF($M$6 = 4, IF($M$13=1,'ALMAJOSE-DALIDA COEFFS + ERRS'!J92,IF($M$13=2,'ALMAJOSE-DALIDA COEFFS + ERRS'!P92,IF($M$13=3,'ALMAJOSE-DALIDA COEFFS + ERRS'!V92,IF($M$13=4,'ALMAJOSE-DALIDA COEFFS + ERRS'!AB92,""))))))))</f>
        <v>2.2812307099428999</v>
      </c>
      <c r="L98" s="19"/>
    </row>
    <row r="99" spans="2:12" ht="16.5" customHeight="1" x14ac:dyDescent="0.25">
      <c r="B99" s="9">
        <v>90</v>
      </c>
      <c r="C99" s="9" t="s">
        <v>91</v>
      </c>
      <c r="D99" s="10">
        <v>0.28151095599999998</v>
      </c>
      <c r="E99" s="10">
        <v>0.25659999999999999</v>
      </c>
      <c r="F99" s="12">
        <f>IF($M$6=1,IF($M$13=1,'PENG ROBINSON COEFFS + ERRS'!E93,IF($M$13=2,'PENG ROBINSON COEFFS + ERRS'!K93,IF($M$13=3,'PENG ROBINSON COEFFS + ERRS'!Q93,IF($M$13=4,'PENG ROBINSON COEFFS + ERRS'!W93,"")))), IF($M$6 = 2, IF($M$13=1,'PATEL-TEJA COEFFS + ERRS'!E93,IF($M$13=2,'PATEL-TEJA COEFFS + ERRS'!K93,IF($M$13=3,'PATEL-TEJA COEFFS + ERRS'!Q93,IF($M$13=4,'PATEL-TEJA COEFFS + ERRS'!W93,"")))), IF($M$6 = 3, IF($M$13=1,'TWU-COON-CUNNINGH COEFFS + ERRS'!E93,IF($M$13=2,'TWU-COON-CUNNINGH COEFFS + ERRS'!K93,IF($M$13=3,'TWU-COON-CUNNINGH COEFFS + ERRS'!Q93,IF($M$13=4,'TWU-COON-CUNNINGH COEFFS + ERRS'!W93,"")))), IF($M$6 = 4, IF($M$13=1,'ALMAJOSE-DALIDA COEFFS + ERRS'!E93,IF($M$13=2,'ALMAJOSE-DALIDA COEFFS + ERRS'!K93,IF($M$13=3,'ALMAJOSE-DALIDA COEFFS + ERRS'!Q93,IF($M$13=4,'ALMAJOSE-DALIDA COEFFS + ERRS'!W93,""))))))))</f>
        <v>0.19815815784972199</v>
      </c>
      <c r="G99" s="12">
        <f>IF($M$6=1,IF($M$13=1,'PENG ROBINSON COEFFS + ERRS'!F93,IF($M$13=2,'PENG ROBINSON COEFFS + ERRS'!L93,IF($M$13=3,'PENG ROBINSON COEFFS + ERRS'!R93,IF($M$13=4,'PENG ROBINSON COEFFS + ERRS'!X93,"")))), IF($M$6 = 2, IF($M$13=1,'PATEL-TEJA COEFFS + ERRS'!F93,IF($M$13=2,'PATEL-TEJA COEFFS + ERRS'!L93,IF($M$13=3,'PATEL-TEJA COEFFS + ERRS'!R93,IF($M$13=4,'PATEL-TEJA COEFFS + ERRS'!X93,"")))), IF($M$6 = 3, IF($M$13=1,'TWU-COON-CUNNINGH COEFFS + ERRS'!F93,IF($M$13=2,'TWU-COON-CUNNINGH COEFFS + ERRS'!L93,IF($M$13=3,'TWU-COON-CUNNINGH COEFFS + ERRS'!R93,IF($M$13=4,'TWU-COON-CUNNINGH COEFFS + ERRS'!X93,"")))), IF($M$6 = 4, IF($M$13=1,'ALMAJOSE-DALIDA COEFFS + ERRS'!F93,IF($M$13=2,'ALMAJOSE-DALIDA COEFFS + ERRS'!L93,IF($M$13=3,'ALMAJOSE-DALIDA COEFFS + ERRS'!R93,IF($M$13=4,'ALMAJOSE-DALIDA COEFFS + ERRS'!X93,""))))))))</f>
        <v>2.3847395100934801</v>
      </c>
      <c r="H99" s="12">
        <f>IF($M$6=1,IF($M$13=1,'PENG ROBINSON COEFFS + ERRS'!G93,IF($M$13=2,'PENG ROBINSON COEFFS + ERRS'!M93,IF($M$13=3,'PENG ROBINSON COEFFS + ERRS'!S93,IF($M$13=4,'PENG ROBINSON COEFFS + ERRS'!Y93,"")))), IF($M$6 = 2, IF($M$13=1,'PATEL-TEJA COEFFS + ERRS'!G93,IF($M$13=2,'PATEL-TEJA COEFFS + ERRS'!M93,IF($M$13=3,'PATEL-TEJA COEFFS + ERRS'!S93,IF($M$13=4,'PATEL-TEJA COEFFS + ERRS'!Y93,"")))), IF($M$6 = 3, IF($M$13=1,'TWU-COON-CUNNINGH COEFFS + ERRS'!G93,IF($M$13=2,'TWU-COON-CUNNINGH COEFFS + ERRS'!M93,IF($M$13=3,'TWU-COON-CUNNINGH COEFFS + ERRS'!S93,IF($M$13=4,'TWU-COON-CUNNINGH COEFFS + ERRS'!Y93,"")))), IF($M$6 = 4, IF($M$13=1,'ALMAJOSE-DALIDA COEFFS + ERRS'!G93,IF($M$13=2,'ALMAJOSE-DALIDA COEFFS + ERRS'!M93,IF($M$13=3,'ALMAJOSE-DALIDA COEFFS + ERRS'!S93,IF($M$13=4,'ALMAJOSE-DALIDA COEFFS + ERRS'!Y93,""))))))))</f>
        <v>-0.39828936191946301</v>
      </c>
      <c r="I99" s="10">
        <f>IF($M$6=1,IF($M$13=1,'PENG ROBINSON COEFFS + ERRS'!H93,IF($M$13=2,'PENG ROBINSON COEFFS + ERRS'!N93,IF($M$13=3,'PENG ROBINSON COEFFS + ERRS'!T93,IF($M$13=4,'PENG ROBINSON COEFFS + ERRS'!Z93,"")))), IF($M$6 = 2, IF($M$13=1,'PATEL-TEJA COEFFS + ERRS'!H93,IF($M$13=2,'PATEL-TEJA COEFFS + ERRS'!N93,IF($M$13=3,'PATEL-TEJA COEFFS + ERRS'!T93,IF($M$13=4,'PATEL-TEJA COEFFS + ERRS'!Z93,"")))), IF($M$6 = 3, IF($M$13=1,'TWU-COON-CUNNINGH COEFFS + ERRS'!H93,IF($M$13=2,'TWU-COON-CUNNINGH COEFFS + ERRS'!N93,IF($M$13=3,'TWU-COON-CUNNINGH COEFFS + ERRS'!T93,IF($M$13=4,'TWU-COON-CUNNINGH COEFFS + ERRS'!Z93,"")))), IF($M$6 = 4, IF($M$13=1,'ALMAJOSE-DALIDA COEFFS + ERRS'!H93,IF($M$13=2,'ALMAJOSE-DALIDA COEFFS + ERRS'!N93,IF($M$13=3,'ALMAJOSE-DALIDA COEFFS + ERRS'!T93,IF($M$13=4,'ALMAJOSE-DALIDA COEFFS + ERRS'!Z93,""))))))))</f>
        <v>0.505526231755139</v>
      </c>
      <c r="J99" s="10">
        <f>IF($M$6=1,IF($M$13=1,'PENG ROBINSON COEFFS + ERRS'!I93,IF($M$13=2,'PENG ROBINSON COEFFS + ERRS'!O93,IF($M$13=3,'PENG ROBINSON COEFFS + ERRS'!U93,IF($M$13=4,'PENG ROBINSON COEFFS + ERRS'!AA93,"")))), IF($M$6 = 2, IF($M$13=1,'PATEL-TEJA COEFFS + ERRS'!I93,IF($M$13=2,'PATEL-TEJA COEFFS + ERRS'!O93,IF($M$13=3,'PATEL-TEJA COEFFS + ERRS'!U93,IF($M$13=4,'PATEL-TEJA COEFFS + ERRS'!AA93,"")))), IF($M$6 = 3, IF($M$13=1,'TWU-COON-CUNNINGH COEFFS + ERRS'!I93,IF($M$13=2,'TWU-COON-CUNNINGH COEFFS + ERRS'!O93,IF($M$13=3,'TWU-COON-CUNNINGH COEFFS + ERRS'!U93,IF($M$13=4,'TWU-COON-CUNNINGH COEFFS + ERRS'!AA93,"")))), IF($M$6 = 4, IF($M$13=1,'ALMAJOSE-DALIDA COEFFS + ERRS'!I93,IF($M$13=2,'ALMAJOSE-DALIDA COEFFS + ERRS'!O93,IF($M$13=3,'ALMAJOSE-DALIDA COEFFS + ERRS'!U93,IF($M$13=4,'ALMAJOSE-DALIDA COEFFS + ERRS'!AA93,""))))))))</f>
        <v>5.9246286180597503</v>
      </c>
      <c r="K99" s="10">
        <f>IF($M$6=1,IF($M$13=1,'PENG ROBINSON COEFFS + ERRS'!J93,IF($M$13=2,'PENG ROBINSON COEFFS + ERRS'!P93,IF($M$13=3,'PENG ROBINSON COEFFS + ERRS'!V93,IF($M$13=4,'PENG ROBINSON COEFFS + ERRS'!AB93,"")))), IF($M$6 = 2, IF($M$13=1,'PATEL-TEJA COEFFS + ERRS'!J93,IF($M$13=2,'PATEL-TEJA COEFFS + ERRS'!P93,IF($M$13=3,'PATEL-TEJA COEFFS + ERRS'!V93,IF($M$13=4,'PATEL-TEJA COEFFS + ERRS'!AB93,"")))), IF($M$6 = 3, IF($M$13=1,'TWU-COON-CUNNINGH COEFFS + ERRS'!J93,IF($M$13=2,'TWU-COON-CUNNINGH COEFFS + ERRS'!P93,IF($M$13=3,'TWU-COON-CUNNINGH COEFFS + ERRS'!V93,IF($M$13=4,'TWU-COON-CUNNINGH COEFFS + ERRS'!AB93,"")))), IF($M$6 = 4, IF($M$13=1,'ALMAJOSE-DALIDA COEFFS + ERRS'!J93,IF($M$13=2,'ALMAJOSE-DALIDA COEFFS + ERRS'!P93,IF($M$13=3,'ALMAJOSE-DALIDA COEFFS + ERRS'!V93,IF($M$13=4,'ALMAJOSE-DALIDA COEFFS + ERRS'!AB93,""))))))))</f>
        <v>1.4241464242125099</v>
      </c>
      <c r="L99" s="19"/>
    </row>
    <row r="100" spans="2:12" ht="16.5" customHeight="1" x14ac:dyDescent="0.25">
      <c r="B100" s="9">
        <v>91</v>
      </c>
      <c r="C100" s="9" t="s">
        <v>92</v>
      </c>
      <c r="D100" s="10">
        <v>0.28399999999999997</v>
      </c>
      <c r="E100" s="10">
        <v>9.4200000000000006E-2</v>
      </c>
      <c r="F100" s="12">
        <f>IF($M$6=1,IF($M$13=1,'PENG ROBINSON COEFFS + ERRS'!E94,IF($M$13=2,'PENG ROBINSON COEFFS + ERRS'!K94,IF($M$13=3,'PENG ROBINSON COEFFS + ERRS'!Q94,IF($M$13=4,'PENG ROBINSON COEFFS + ERRS'!W94,"")))), IF($M$6 = 2, IF($M$13=1,'PATEL-TEJA COEFFS + ERRS'!E94,IF($M$13=2,'PATEL-TEJA COEFFS + ERRS'!K94,IF($M$13=3,'PATEL-TEJA COEFFS + ERRS'!Q94,IF($M$13=4,'PATEL-TEJA COEFFS + ERRS'!W94,"")))), IF($M$6 = 3, IF($M$13=1,'TWU-COON-CUNNINGH COEFFS + ERRS'!E94,IF($M$13=2,'TWU-COON-CUNNINGH COEFFS + ERRS'!K94,IF($M$13=3,'TWU-COON-CUNNINGH COEFFS + ERRS'!Q94,IF($M$13=4,'TWU-COON-CUNNINGH COEFFS + ERRS'!W94,"")))), IF($M$6 = 4, IF($M$13=1,'ALMAJOSE-DALIDA COEFFS + ERRS'!E94,IF($M$13=2,'ALMAJOSE-DALIDA COEFFS + ERRS'!K94,IF($M$13=3,'ALMAJOSE-DALIDA COEFFS + ERRS'!Q94,IF($M$13=4,'ALMAJOSE-DALIDA COEFFS + ERRS'!W94,""))))))))</f>
        <v>0.146021834322243</v>
      </c>
      <c r="G100" s="12">
        <f>IF($M$6=1,IF($M$13=1,'PENG ROBINSON COEFFS + ERRS'!F94,IF($M$13=2,'PENG ROBINSON COEFFS + ERRS'!L94,IF($M$13=3,'PENG ROBINSON COEFFS + ERRS'!R94,IF($M$13=4,'PENG ROBINSON COEFFS + ERRS'!X94,"")))), IF($M$6 = 2, IF($M$13=1,'PATEL-TEJA COEFFS + ERRS'!F94,IF($M$13=2,'PATEL-TEJA COEFFS + ERRS'!L94,IF($M$13=3,'PATEL-TEJA COEFFS + ERRS'!R94,IF($M$13=4,'PATEL-TEJA COEFFS + ERRS'!X94,"")))), IF($M$6 = 3, IF($M$13=1,'TWU-COON-CUNNINGH COEFFS + ERRS'!F94,IF($M$13=2,'TWU-COON-CUNNINGH COEFFS + ERRS'!L94,IF($M$13=3,'TWU-COON-CUNNINGH COEFFS + ERRS'!R94,IF($M$13=4,'TWU-COON-CUNNINGH COEFFS + ERRS'!X94,"")))), IF($M$6 = 4, IF($M$13=1,'ALMAJOSE-DALIDA COEFFS + ERRS'!F94,IF($M$13=2,'ALMAJOSE-DALIDA COEFFS + ERRS'!L94,IF($M$13=3,'ALMAJOSE-DALIDA COEFFS + ERRS'!R94,IF($M$13=4,'ALMAJOSE-DALIDA COEFFS + ERRS'!X94,""))))))))</f>
        <v>2.0526203152820499</v>
      </c>
      <c r="H100" s="12">
        <f>IF($M$6=1,IF($M$13=1,'PENG ROBINSON COEFFS + ERRS'!G94,IF($M$13=2,'PENG ROBINSON COEFFS + ERRS'!M94,IF($M$13=3,'PENG ROBINSON COEFFS + ERRS'!S94,IF($M$13=4,'PENG ROBINSON COEFFS + ERRS'!Y94,"")))), IF($M$6 = 2, IF($M$13=1,'PATEL-TEJA COEFFS + ERRS'!G94,IF($M$13=2,'PATEL-TEJA COEFFS + ERRS'!M94,IF($M$13=3,'PATEL-TEJA COEFFS + ERRS'!S94,IF($M$13=4,'PATEL-TEJA COEFFS + ERRS'!Y94,"")))), IF($M$6 = 3, IF($M$13=1,'TWU-COON-CUNNINGH COEFFS + ERRS'!G94,IF($M$13=2,'TWU-COON-CUNNINGH COEFFS + ERRS'!M94,IF($M$13=3,'TWU-COON-CUNNINGH COEFFS + ERRS'!S94,IF($M$13=4,'TWU-COON-CUNNINGH COEFFS + ERRS'!Y94,"")))), IF($M$6 = 4, IF($M$13=1,'ALMAJOSE-DALIDA COEFFS + ERRS'!G94,IF($M$13=2,'ALMAJOSE-DALIDA COEFFS + ERRS'!M94,IF($M$13=3,'ALMAJOSE-DALIDA COEFFS + ERRS'!S94,IF($M$13=4,'ALMAJOSE-DALIDA COEFFS + ERRS'!Y94,""))))))))</f>
        <v>-0.31048831944170802</v>
      </c>
      <c r="I100" s="10">
        <f>IF($M$6=1,IF($M$13=1,'PENG ROBINSON COEFFS + ERRS'!H94,IF($M$13=2,'PENG ROBINSON COEFFS + ERRS'!N94,IF($M$13=3,'PENG ROBINSON COEFFS + ERRS'!T94,IF($M$13=4,'PENG ROBINSON COEFFS + ERRS'!Z94,"")))), IF($M$6 = 2, IF($M$13=1,'PATEL-TEJA COEFFS + ERRS'!H94,IF($M$13=2,'PATEL-TEJA COEFFS + ERRS'!N94,IF($M$13=3,'PATEL-TEJA COEFFS + ERRS'!T94,IF($M$13=4,'PATEL-TEJA COEFFS + ERRS'!Z94,"")))), IF($M$6 = 3, IF($M$13=1,'TWU-COON-CUNNINGH COEFFS + ERRS'!H94,IF($M$13=2,'TWU-COON-CUNNINGH COEFFS + ERRS'!N94,IF($M$13=3,'TWU-COON-CUNNINGH COEFFS + ERRS'!T94,IF($M$13=4,'TWU-COON-CUNNINGH COEFFS + ERRS'!Z94,"")))), IF($M$6 = 4, IF($M$13=1,'ALMAJOSE-DALIDA COEFFS + ERRS'!H94,IF($M$13=2,'ALMAJOSE-DALIDA COEFFS + ERRS'!N94,IF($M$13=3,'ALMAJOSE-DALIDA COEFFS + ERRS'!T94,IF($M$13=4,'ALMAJOSE-DALIDA COEFFS + ERRS'!Z94,""))))))))</f>
        <v>0.24243259275774401</v>
      </c>
      <c r="J100" s="10">
        <f>IF($M$6=1,IF($M$13=1,'PENG ROBINSON COEFFS + ERRS'!I94,IF($M$13=2,'PENG ROBINSON COEFFS + ERRS'!O94,IF($M$13=3,'PENG ROBINSON COEFFS + ERRS'!U94,IF($M$13=4,'PENG ROBINSON COEFFS + ERRS'!AA94,"")))), IF($M$6 = 2, IF($M$13=1,'PATEL-TEJA COEFFS + ERRS'!I94,IF($M$13=2,'PATEL-TEJA COEFFS + ERRS'!O94,IF($M$13=3,'PATEL-TEJA COEFFS + ERRS'!U94,IF($M$13=4,'PATEL-TEJA COEFFS + ERRS'!AA94,"")))), IF($M$6 = 3, IF($M$13=1,'TWU-COON-CUNNINGH COEFFS + ERRS'!I94,IF($M$13=2,'TWU-COON-CUNNINGH COEFFS + ERRS'!O94,IF($M$13=3,'TWU-COON-CUNNINGH COEFFS + ERRS'!U94,IF($M$13=4,'TWU-COON-CUNNINGH COEFFS + ERRS'!AA94,"")))), IF($M$6 = 4, IF($M$13=1,'ALMAJOSE-DALIDA COEFFS + ERRS'!I94,IF($M$13=2,'ALMAJOSE-DALIDA COEFFS + ERRS'!O94,IF($M$13=3,'ALMAJOSE-DALIDA COEFFS + ERRS'!U94,IF($M$13=4,'ALMAJOSE-DALIDA COEFFS + ERRS'!AA94,""))))))))</f>
        <v>3.7783738217003799</v>
      </c>
      <c r="K100" s="10">
        <f>IF($M$6=1,IF($M$13=1,'PENG ROBINSON COEFFS + ERRS'!J94,IF($M$13=2,'PENG ROBINSON COEFFS + ERRS'!P94,IF($M$13=3,'PENG ROBINSON COEFFS + ERRS'!V94,IF($M$13=4,'PENG ROBINSON COEFFS + ERRS'!AB94,"")))), IF($M$6 = 2, IF($M$13=1,'PATEL-TEJA COEFFS + ERRS'!J94,IF($M$13=2,'PATEL-TEJA COEFFS + ERRS'!P94,IF($M$13=3,'PATEL-TEJA COEFFS + ERRS'!V94,IF($M$13=4,'PATEL-TEJA COEFFS + ERRS'!AB94,"")))), IF($M$6 = 3, IF($M$13=1,'TWU-COON-CUNNINGH COEFFS + ERRS'!J94,IF($M$13=2,'TWU-COON-CUNNINGH COEFFS + ERRS'!P94,IF($M$13=3,'TWU-COON-CUNNINGH COEFFS + ERRS'!V94,IF($M$13=4,'TWU-COON-CUNNINGH COEFFS + ERRS'!AB94,"")))), IF($M$6 = 4, IF($M$13=1,'ALMAJOSE-DALIDA COEFFS + ERRS'!J94,IF($M$13=2,'ALMAJOSE-DALIDA COEFFS + ERRS'!P94,IF($M$13=3,'ALMAJOSE-DALIDA COEFFS + ERRS'!V94,IF($M$13=4,'ALMAJOSE-DALIDA COEFFS + ERRS'!AB94,""))))))))</f>
        <v>1.9286768261238001</v>
      </c>
      <c r="L100" s="19"/>
    </row>
    <row r="101" spans="2:12" ht="16.5" customHeight="1" x14ac:dyDescent="0.25">
      <c r="B101" s="9">
        <v>92</v>
      </c>
      <c r="C101" s="9" t="s">
        <v>93</v>
      </c>
      <c r="D101" s="10">
        <v>0.227638798</v>
      </c>
      <c r="E101" s="10">
        <v>0.36399999999999999</v>
      </c>
      <c r="F101" s="12">
        <f>IF($M$6=1,IF($M$13=1,'PENG ROBINSON COEFFS + ERRS'!E95,IF($M$13=2,'PENG ROBINSON COEFFS + ERRS'!K95,IF($M$13=3,'PENG ROBINSON COEFFS + ERRS'!Q95,IF($M$13=4,'PENG ROBINSON COEFFS + ERRS'!W95,"")))), IF($M$6 = 2, IF($M$13=1,'PATEL-TEJA COEFFS + ERRS'!E95,IF($M$13=2,'PATEL-TEJA COEFFS + ERRS'!K95,IF($M$13=3,'PATEL-TEJA COEFFS + ERRS'!Q95,IF($M$13=4,'PATEL-TEJA COEFFS + ERRS'!W95,"")))), IF($M$6 = 3, IF($M$13=1,'TWU-COON-CUNNINGH COEFFS + ERRS'!E95,IF($M$13=2,'TWU-COON-CUNNINGH COEFFS + ERRS'!K95,IF($M$13=3,'TWU-COON-CUNNINGH COEFFS + ERRS'!Q95,IF($M$13=4,'TWU-COON-CUNNINGH COEFFS + ERRS'!W95,"")))), IF($M$6 = 4, IF($M$13=1,'ALMAJOSE-DALIDA COEFFS + ERRS'!E95,IF($M$13=2,'ALMAJOSE-DALIDA COEFFS + ERRS'!K95,IF($M$13=3,'ALMAJOSE-DALIDA COEFFS + ERRS'!Q95,IF($M$13=4,'ALMAJOSE-DALIDA COEFFS + ERRS'!W95,""))))))))</f>
        <v>0.66222431337986798</v>
      </c>
      <c r="G101" s="12">
        <f>IF($M$6=1,IF($M$13=1,'PENG ROBINSON COEFFS + ERRS'!F95,IF($M$13=2,'PENG ROBINSON COEFFS + ERRS'!L95,IF($M$13=3,'PENG ROBINSON COEFFS + ERRS'!R95,IF($M$13=4,'PENG ROBINSON COEFFS + ERRS'!X95,"")))), IF($M$6 = 2, IF($M$13=1,'PATEL-TEJA COEFFS + ERRS'!F95,IF($M$13=2,'PATEL-TEJA COEFFS + ERRS'!L95,IF($M$13=3,'PATEL-TEJA COEFFS + ERRS'!R95,IF($M$13=4,'PATEL-TEJA COEFFS + ERRS'!X95,"")))), IF($M$6 = 3, IF($M$13=1,'TWU-COON-CUNNINGH COEFFS + ERRS'!F95,IF($M$13=2,'TWU-COON-CUNNINGH COEFFS + ERRS'!L95,IF($M$13=3,'TWU-COON-CUNNINGH COEFFS + ERRS'!R95,IF($M$13=4,'TWU-COON-CUNNINGH COEFFS + ERRS'!X95,"")))), IF($M$6 = 4, IF($M$13=1,'ALMAJOSE-DALIDA COEFFS + ERRS'!F95,IF($M$13=2,'ALMAJOSE-DALIDA COEFFS + ERRS'!L95,IF($M$13=3,'ALMAJOSE-DALIDA COEFFS + ERRS'!R95,IF($M$13=4,'ALMAJOSE-DALIDA COEFFS + ERRS'!X95,""))))))))</f>
        <v>1.0565674863071901</v>
      </c>
      <c r="H101" s="12">
        <f>IF($M$6=1,IF($M$13=1,'PENG ROBINSON COEFFS + ERRS'!G95,IF($M$13=2,'PENG ROBINSON COEFFS + ERRS'!M95,IF($M$13=3,'PENG ROBINSON COEFFS + ERRS'!S95,IF($M$13=4,'PENG ROBINSON COEFFS + ERRS'!Y95,"")))), IF($M$6 = 2, IF($M$13=1,'PATEL-TEJA COEFFS + ERRS'!G95,IF($M$13=2,'PATEL-TEJA COEFFS + ERRS'!M95,IF($M$13=3,'PATEL-TEJA COEFFS + ERRS'!S95,IF($M$13=4,'PATEL-TEJA COEFFS + ERRS'!Y95,"")))), IF($M$6 = 3, IF($M$13=1,'TWU-COON-CUNNINGH COEFFS + ERRS'!G95,IF($M$13=2,'TWU-COON-CUNNINGH COEFFS + ERRS'!M95,IF($M$13=3,'TWU-COON-CUNNINGH COEFFS + ERRS'!S95,IF($M$13=4,'TWU-COON-CUNNINGH COEFFS + ERRS'!Y95,"")))), IF($M$6 = 4, IF($M$13=1,'ALMAJOSE-DALIDA COEFFS + ERRS'!G95,IF($M$13=2,'ALMAJOSE-DALIDA COEFFS + ERRS'!M95,IF($M$13=3,'ALMAJOSE-DALIDA COEFFS + ERRS'!S95,IF($M$13=4,'ALMAJOSE-DALIDA COEFFS + ERRS'!Y95,""))))))))</f>
        <v>-0.133341156846607</v>
      </c>
      <c r="I101" s="10">
        <f>IF($M$6=1,IF($M$13=1,'PENG ROBINSON COEFFS + ERRS'!H95,IF($M$13=2,'PENG ROBINSON COEFFS + ERRS'!N95,IF($M$13=3,'PENG ROBINSON COEFFS + ERRS'!T95,IF($M$13=4,'PENG ROBINSON COEFFS + ERRS'!Z95,"")))), IF($M$6 = 2, IF($M$13=1,'PATEL-TEJA COEFFS + ERRS'!H95,IF($M$13=2,'PATEL-TEJA COEFFS + ERRS'!N95,IF($M$13=3,'PATEL-TEJA COEFFS + ERRS'!T95,IF($M$13=4,'PATEL-TEJA COEFFS + ERRS'!Z95,"")))), IF($M$6 = 3, IF($M$13=1,'TWU-COON-CUNNINGH COEFFS + ERRS'!H95,IF($M$13=2,'TWU-COON-CUNNINGH COEFFS + ERRS'!N95,IF($M$13=3,'TWU-COON-CUNNINGH COEFFS + ERRS'!T95,IF($M$13=4,'TWU-COON-CUNNINGH COEFFS + ERRS'!Z95,"")))), IF($M$6 = 4, IF($M$13=1,'ALMAJOSE-DALIDA COEFFS + ERRS'!H95,IF($M$13=2,'ALMAJOSE-DALIDA COEFFS + ERRS'!N95,IF($M$13=3,'ALMAJOSE-DALIDA COEFFS + ERRS'!T95,IF($M$13=4,'ALMAJOSE-DALIDA COEFFS + ERRS'!Z95,""))))))))</f>
        <v>1.59380542791781</v>
      </c>
      <c r="J101" s="10">
        <f>IF($M$6=1,IF($M$13=1,'PENG ROBINSON COEFFS + ERRS'!I95,IF($M$13=2,'PENG ROBINSON COEFFS + ERRS'!O95,IF($M$13=3,'PENG ROBINSON COEFFS + ERRS'!U95,IF($M$13=4,'PENG ROBINSON COEFFS + ERRS'!AA95,"")))), IF($M$6 = 2, IF($M$13=1,'PATEL-TEJA COEFFS + ERRS'!I95,IF($M$13=2,'PATEL-TEJA COEFFS + ERRS'!O95,IF($M$13=3,'PATEL-TEJA COEFFS + ERRS'!U95,IF($M$13=4,'PATEL-TEJA COEFFS + ERRS'!AA95,"")))), IF($M$6 = 3, IF($M$13=1,'TWU-COON-CUNNINGH COEFFS + ERRS'!I95,IF($M$13=2,'TWU-COON-CUNNINGH COEFFS + ERRS'!O95,IF($M$13=3,'TWU-COON-CUNNINGH COEFFS + ERRS'!U95,IF($M$13=4,'TWU-COON-CUNNINGH COEFFS + ERRS'!AA95,"")))), IF($M$6 = 4, IF($M$13=1,'ALMAJOSE-DALIDA COEFFS + ERRS'!I95,IF($M$13=2,'ALMAJOSE-DALIDA COEFFS + ERRS'!O95,IF($M$13=3,'ALMAJOSE-DALIDA COEFFS + ERRS'!U95,IF($M$13=4,'ALMAJOSE-DALIDA COEFFS + ERRS'!AA95,""))))))))</f>
        <v>8.6408717525948209</v>
      </c>
      <c r="K101" s="10">
        <f>IF($M$6=1,IF($M$13=1,'PENG ROBINSON COEFFS + ERRS'!J95,IF($M$13=2,'PENG ROBINSON COEFFS + ERRS'!P95,IF($M$13=3,'PENG ROBINSON COEFFS + ERRS'!V95,IF($M$13=4,'PENG ROBINSON COEFFS + ERRS'!AB95,"")))), IF($M$6 = 2, IF($M$13=1,'PATEL-TEJA COEFFS + ERRS'!J95,IF($M$13=2,'PATEL-TEJA COEFFS + ERRS'!P95,IF($M$13=3,'PATEL-TEJA COEFFS + ERRS'!V95,IF($M$13=4,'PATEL-TEJA COEFFS + ERRS'!AB95,"")))), IF($M$6 = 3, IF($M$13=1,'TWU-COON-CUNNINGH COEFFS + ERRS'!J95,IF($M$13=2,'TWU-COON-CUNNINGH COEFFS + ERRS'!P95,IF($M$13=3,'TWU-COON-CUNNINGH COEFFS + ERRS'!V95,IF($M$13=4,'TWU-COON-CUNNINGH COEFFS + ERRS'!AB95,"")))), IF($M$6 = 4, IF($M$13=1,'ALMAJOSE-DALIDA COEFFS + ERRS'!J95,IF($M$13=2,'ALMAJOSE-DALIDA COEFFS + ERRS'!P95,IF($M$13=3,'ALMAJOSE-DALIDA COEFFS + ERRS'!V95,IF($M$13=4,'ALMAJOSE-DALIDA COEFFS + ERRS'!AB95,""))))))))</f>
        <v>1.6947521181522001</v>
      </c>
      <c r="L101" s="19"/>
    </row>
    <row r="102" spans="2:12" ht="16.5" customHeight="1" x14ac:dyDescent="0.25">
      <c r="B102" s="9">
        <v>93</v>
      </c>
      <c r="C102" s="9" t="s">
        <v>94</v>
      </c>
      <c r="D102" s="10">
        <v>0.26004558</v>
      </c>
      <c r="E102" s="10">
        <v>0.32684000000000002</v>
      </c>
      <c r="F102" s="12">
        <f>IF($M$6=1,IF($M$13=1,'PENG ROBINSON COEFFS + ERRS'!E96,IF($M$13=2,'PENG ROBINSON COEFFS + ERRS'!K96,IF($M$13=3,'PENG ROBINSON COEFFS + ERRS'!Q96,IF($M$13=4,'PENG ROBINSON COEFFS + ERRS'!W96,"")))), IF($M$6 = 2, IF($M$13=1,'PATEL-TEJA COEFFS + ERRS'!E96,IF($M$13=2,'PATEL-TEJA COEFFS + ERRS'!K96,IF($M$13=3,'PATEL-TEJA COEFFS + ERRS'!Q96,IF($M$13=4,'PATEL-TEJA COEFFS + ERRS'!W96,"")))), IF($M$6 = 3, IF($M$13=1,'TWU-COON-CUNNINGH COEFFS + ERRS'!E96,IF($M$13=2,'TWU-COON-CUNNINGH COEFFS + ERRS'!K96,IF($M$13=3,'TWU-COON-CUNNINGH COEFFS + ERRS'!Q96,IF($M$13=4,'TWU-COON-CUNNINGH COEFFS + ERRS'!W96,"")))), IF($M$6 = 4, IF($M$13=1,'ALMAJOSE-DALIDA COEFFS + ERRS'!E96,IF($M$13=2,'ALMAJOSE-DALIDA COEFFS + ERRS'!K96,IF($M$13=3,'ALMAJOSE-DALIDA COEFFS + ERRS'!Q96,IF($M$13=4,'ALMAJOSE-DALIDA COEFFS + ERRS'!W96,""))))))))</f>
        <v>0.52877389784297502</v>
      </c>
      <c r="G102" s="12">
        <f>IF($M$6=1,IF($M$13=1,'PENG ROBINSON COEFFS + ERRS'!F96,IF($M$13=2,'PENG ROBINSON COEFFS + ERRS'!L96,IF($M$13=3,'PENG ROBINSON COEFFS + ERRS'!R96,IF($M$13=4,'PENG ROBINSON COEFFS + ERRS'!X96,"")))), IF($M$6 = 2, IF($M$13=1,'PATEL-TEJA COEFFS + ERRS'!F96,IF($M$13=2,'PATEL-TEJA COEFFS + ERRS'!L96,IF($M$13=3,'PATEL-TEJA COEFFS + ERRS'!R96,IF($M$13=4,'PATEL-TEJA COEFFS + ERRS'!X96,"")))), IF($M$6 = 3, IF($M$13=1,'TWU-COON-CUNNINGH COEFFS + ERRS'!F96,IF($M$13=2,'TWU-COON-CUNNINGH COEFFS + ERRS'!L96,IF($M$13=3,'TWU-COON-CUNNINGH COEFFS + ERRS'!R96,IF($M$13=4,'TWU-COON-CUNNINGH COEFFS + ERRS'!X96,"")))), IF($M$6 = 4, IF($M$13=1,'ALMAJOSE-DALIDA COEFFS + ERRS'!F96,IF($M$13=2,'ALMAJOSE-DALIDA COEFFS + ERRS'!L96,IF($M$13=3,'ALMAJOSE-DALIDA COEFFS + ERRS'!R96,IF($M$13=4,'ALMAJOSE-DALIDA COEFFS + ERRS'!X96,""))))))))</f>
        <v>1.2352306529296599</v>
      </c>
      <c r="H102" s="12">
        <f>IF($M$6=1,IF($M$13=1,'PENG ROBINSON COEFFS + ERRS'!G96,IF($M$13=2,'PENG ROBINSON COEFFS + ERRS'!M96,IF($M$13=3,'PENG ROBINSON COEFFS + ERRS'!S96,IF($M$13=4,'PENG ROBINSON COEFFS + ERRS'!Y96,"")))), IF($M$6 = 2, IF($M$13=1,'PATEL-TEJA COEFFS + ERRS'!G96,IF($M$13=2,'PATEL-TEJA COEFFS + ERRS'!M96,IF($M$13=3,'PATEL-TEJA COEFFS + ERRS'!S96,IF($M$13=4,'PATEL-TEJA COEFFS + ERRS'!Y96,"")))), IF($M$6 = 3, IF($M$13=1,'TWU-COON-CUNNINGH COEFFS + ERRS'!G96,IF($M$13=2,'TWU-COON-CUNNINGH COEFFS + ERRS'!M96,IF($M$13=3,'TWU-COON-CUNNINGH COEFFS + ERRS'!S96,IF($M$13=4,'TWU-COON-CUNNINGH COEFFS + ERRS'!Y96,"")))), IF($M$6 = 4, IF($M$13=1,'ALMAJOSE-DALIDA COEFFS + ERRS'!G96,IF($M$13=2,'ALMAJOSE-DALIDA COEFFS + ERRS'!M96,IF($M$13=3,'ALMAJOSE-DALIDA COEFFS + ERRS'!S96,IF($M$13=4,'ALMAJOSE-DALIDA COEFFS + ERRS'!Y96,""))))))))</f>
        <v>-0.24335255926038599</v>
      </c>
      <c r="I102" s="10">
        <f>IF($M$6=1,IF($M$13=1,'PENG ROBINSON COEFFS + ERRS'!H96,IF($M$13=2,'PENG ROBINSON COEFFS + ERRS'!N96,IF($M$13=3,'PENG ROBINSON COEFFS + ERRS'!T96,IF($M$13=4,'PENG ROBINSON COEFFS + ERRS'!Z96,"")))), IF($M$6 = 2, IF($M$13=1,'PATEL-TEJA COEFFS + ERRS'!H96,IF($M$13=2,'PATEL-TEJA COEFFS + ERRS'!N96,IF($M$13=3,'PATEL-TEJA COEFFS + ERRS'!T96,IF($M$13=4,'PATEL-TEJA COEFFS + ERRS'!Z96,"")))), IF($M$6 = 3, IF($M$13=1,'TWU-COON-CUNNINGH COEFFS + ERRS'!H96,IF($M$13=2,'TWU-COON-CUNNINGH COEFFS + ERRS'!N96,IF($M$13=3,'TWU-COON-CUNNINGH COEFFS + ERRS'!T96,IF($M$13=4,'TWU-COON-CUNNINGH COEFFS + ERRS'!Z96,"")))), IF($M$6 = 4, IF($M$13=1,'ALMAJOSE-DALIDA COEFFS + ERRS'!H96,IF($M$13=2,'ALMAJOSE-DALIDA COEFFS + ERRS'!N96,IF($M$13=3,'ALMAJOSE-DALIDA COEFFS + ERRS'!T96,IF($M$13=4,'ALMAJOSE-DALIDA COEFFS + ERRS'!Z96,""))))))))</f>
        <v>1.44143267546082</v>
      </c>
      <c r="J102" s="10">
        <f>IF($M$6=1,IF($M$13=1,'PENG ROBINSON COEFFS + ERRS'!I96,IF($M$13=2,'PENG ROBINSON COEFFS + ERRS'!O96,IF($M$13=3,'PENG ROBINSON COEFFS + ERRS'!U96,IF($M$13=4,'PENG ROBINSON COEFFS + ERRS'!AA96,"")))), IF($M$6 = 2, IF($M$13=1,'PATEL-TEJA COEFFS + ERRS'!I96,IF($M$13=2,'PATEL-TEJA COEFFS + ERRS'!O96,IF($M$13=3,'PATEL-TEJA COEFFS + ERRS'!U96,IF($M$13=4,'PATEL-TEJA COEFFS + ERRS'!AA96,"")))), IF($M$6 = 3, IF($M$13=1,'TWU-COON-CUNNINGH COEFFS + ERRS'!I96,IF($M$13=2,'TWU-COON-CUNNINGH COEFFS + ERRS'!O96,IF($M$13=3,'TWU-COON-CUNNINGH COEFFS + ERRS'!U96,IF($M$13=4,'TWU-COON-CUNNINGH COEFFS + ERRS'!AA96,"")))), IF($M$6 = 4, IF($M$13=1,'ALMAJOSE-DALIDA COEFFS + ERRS'!I96,IF($M$13=2,'ALMAJOSE-DALIDA COEFFS + ERRS'!O96,IF($M$13=3,'ALMAJOSE-DALIDA COEFFS + ERRS'!U96,IF($M$13=4,'ALMAJOSE-DALIDA COEFFS + ERRS'!AA96,""))))))))</f>
        <v>6.4500116834753198</v>
      </c>
      <c r="K102" s="10">
        <f>IF($M$6=1,IF($M$13=1,'PENG ROBINSON COEFFS + ERRS'!J96,IF($M$13=2,'PENG ROBINSON COEFFS + ERRS'!P96,IF($M$13=3,'PENG ROBINSON COEFFS + ERRS'!V96,IF($M$13=4,'PENG ROBINSON COEFFS + ERRS'!AB96,"")))), IF($M$6 = 2, IF($M$13=1,'PATEL-TEJA COEFFS + ERRS'!J96,IF($M$13=2,'PATEL-TEJA COEFFS + ERRS'!P96,IF($M$13=3,'PATEL-TEJA COEFFS + ERRS'!V96,IF($M$13=4,'PATEL-TEJA COEFFS + ERRS'!AB96,"")))), IF($M$6 = 3, IF($M$13=1,'TWU-COON-CUNNINGH COEFFS + ERRS'!J96,IF($M$13=2,'TWU-COON-CUNNINGH COEFFS + ERRS'!P96,IF($M$13=3,'TWU-COON-CUNNINGH COEFFS + ERRS'!V96,IF($M$13=4,'TWU-COON-CUNNINGH COEFFS + ERRS'!AB96,"")))), IF($M$6 = 4, IF($M$13=1,'ALMAJOSE-DALIDA COEFFS + ERRS'!J96,IF($M$13=2,'ALMAJOSE-DALIDA COEFFS + ERRS'!P96,IF($M$13=3,'ALMAJOSE-DALIDA COEFFS + ERRS'!V96,IF($M$13=4,'ALMAJOSE-DALIDA COEFFS + ERRS'!AB96,""))))))))</f>
        <v>1.67604305950724</v>
      </c>
      <c r="L102" s="19"/>
    </row>
    <row r="103" spans="2:12" ht="16.5" customHeight="1" x14ac:dyDescent="0.25">
      <c r="B103" s="9">
        <v>94</v>
      </c>
      <c r="C103" s="9" t="s">
        <v>95</v>
      </c>
      <c r="D103" s="10">
        <v>0.27227791400000001</v>
      </c>
      <c r="E103" s="10">
        <v>0.26800000000000002</v>
      </c>
      <c r="F103" s="12">
        <f>IF($M$6=1,IF($M$13=1,'PENG ROBINSON COEFFS + ERRS'!E97,IF($M$13=2,'PENG ROBINSON COEFFS + ERRS'!K97,IF($M$13=3,'PENG ROBINSON COEFFS + ERRS'!Q97,IF($M$13=4,'PENG ROBINSON COEFFS + ERRS'!W97,"")))), IF($M$6 = 2, IF($M$13=1,'PATEL-TEJA COEFFS + ERRS'!E97,IF($M$13=2,'PATEL-TEJA COEFFS + ERRS'!K97,IF($M$13=3,'PATEL-TEJA COEFFS + ERRS'!Q97,IF($M$13=4,'PATEL-TEJA COEFFS + ERRS'!W97,"")))), IF($M$6 = 3, IF($M$13=1,'TWU-COON-CUNNINGH COEFFS + ERRS'!E97,IF($M$13=2,'TWU-COON-CUNNINGH COEFFS + ERRS'!K97,IF($M$13=3,'TWU-COON-CUNNINGH COEFFS + ERRS'!Q97,IF($M$13=4,'TWU-COON-CUNNINGH COEFFS + ERRS'!W97,"")))), IF($M$6 = 4, IF($M$13=1,'ALMAJOSE-DALIDA COEFFS + ERRS'!E97,IF($M$13=2,'ALMAJOSE-DALIDA COEFFS + ERRS'!K97,IF($M$13=3,'ALMAJOSE-DALIDA COEFFS + ERRS'!Q97,IF($M$13=4,'ALMAJOSE-DALIDA COEFFS + ERRS'!W97,""))))))))</f>
        <v>0.23543847044201899</v>
      </c>
      <c r="G103" s="12">
        <f>IF($M$6=1,IF($M$13=1,'PENG ROBINSON COEFFS + ERRS'!F97,IF($M$13=2,'PENG ROBINSON COEFFS + ERRS'!L97,IF($M$13=3,'PENG ROBINSON COEFFS + ERRS'!R97,IF($M$13=4,'PENG ROBINSON COEFFS + ERRS'!X97,"")))), IF($M$6 = 2, IF($M$13=1,'PATEL-TEJA COEFFS + ERRS'!F97,IF($M$13=2,'PATEL-TEJA COEFFS + ERRS'!L97,IF($M$13=3,'PATEL-TEJA COEFFS + ERRS'!R97,IF($M$13=4,'PATEL-TEJA COEFFS + ERRS'!X97,"")))), IF($M$6 = 3, IF($M$13=1,'TWU-COON-CUNNINGH COEFFS + ERRS'!F97,IF($M$13=2,'TWU-COON-CUNNINGH COEFFS + ERRS'!L97,IF($M$13=3,'TWU-COON-CUNNINGH COEFFS + ERRS'!R97,IF($M$13=4,'TWU-COON-CUNNINGH COEFFS + ERRS'!X97,"")))), IF($M$6 = 4, IF($M$13=1,'ALMAJOSE-DALIDA COEFFS + ERRS'!F97,IF($M$13=2,'ALMAJOSE-DALIDA COEFFS + ERRS'!L97,IF($M$13=3,'ALMAJOSE-DALIDA COEFFS + ERRS'!R97,IF($M$13=4,'ALMAJOSE-DALIDA COEFFS + ERRS'!X97,""))))))))</f>
        <v>3.0918697883283599</v>
      </c>
      <c r="H103" s="12">
        <f>IF($M$6=1,IF($M$13=1,'PENG ROBINSON COEFFS + ERRS'!G97,IF($M$13=2,'PENG ROBINSON COEFFS + ERRS'!M97,IF($M$13=3,'PENG ROBINSON COEFFS + ERRS'!S97,IF($M$13=4,'PENG ROBINSON COEFFS + ERRS'!Y97,"")))), IF($M$6 = 2, IF($M$13=1,'PATEL-TEJA COEFFS + ERRS'!G97,IF($M$13=2,'PATEL-TEJA COEFFS + ERRS'!M97,IF($M$13=3,'PATEL-TEJA COEFFS + ERRS'!S97,IF($M$13=4,'PATEL-TEJA COEFFS + ERRS'!Y97,"")))), IF($M$6 = 3, IF($M$13=1,'TWU-COON-CUNNINGH COEFFS + ERRS'!G97,IF($M$13=2,'TWU-COON-CUNNINGH COEFFS + ERRS'!M97,IF($M$13=3,'TWU-COON-CUNNINGH COEFFS + ERRS'!S97,IF($M$13=4,'TWU-COON-CUNNINGH COEFFS + ERRS'!Y97,"")))), IF($M$6 = 4, IF($M$13=1,'ALMAJOSE-DALIDA COEFFS + ERRS'!G97,IF($M$13=2,'ALMAJOSE-DALIDA COEFFS + ERRS'!M97,IF($M$13=3,'ALMAJOSE-DALIDA COEFFS + ERRS'!S97,IF($M$13=4,'ALMAJOSE-DALIDA COEFFS + ERRS'!Y97,""))))))))</f>
        <v>-0.35717089404174901</v>
      </c>
      <c r="I103" s="10">
        <f>IF($M$6=1,IF($M$13=1,'PENG ROBINSON COEFFS + ERRS'!H97,IF($M$13=2,'PENG ROBINSON COEFFS + ERRS'!N97,IF($M$13=3,'PENG ROBINSON COEFFS + ERRS'!T97,IF($M$13=4,'PENG ROBINSON COEFFS + ERRS'!Z97,"")))), IF($M$6 = 2, IF($M$13=1,'PATEL-TEJA COEFFS + ERRS'!H97,IF($M$13=2,'PATEL-TEJA COEFFS + ERRS'!N97,IF($M$13=3,'PATEL-TEJA COEFFS + ERRS'!T97,IF($M$13=4,'PATEL-TEJA COEFFS + ERRS'!Z97,"")))), IF($M$6 = 3, IF($M$13=1,'TWU-COON-CUNNINGH COEFFS + ERRS'!H97,IF($M$13=2,'TWU-COON-CUNNINGH COEFFS + ERRS'!N97,IF($M$13=3,'TWU-COON-CUNNINGH COEFFS + ERRS'!T97,IF($M$13=4,'TWU-COON-CUNNINGH COEFFS + ERRS'!Z97,"")))), IF($M$6 = 4, IF($M$13=1,'ALMAJOSE-DALIDA COEFFS + ERRS'!H97,IF($M$13=2,'ALMAJOSE-DALIDA COEFFS + ERRS'!N97,IF($M$13=3,'ALMAJOSE-DALIDA COEFFS + ERRS'!T97,IF($M$13=4,'ALMAJOSE-DALIDA COEFFS + ERRS'!Z97,""))))))))</f>
        <v>12.3867630801474</v>
      </c>
      <c r="J103" s="10">
        <f>IF($M$6=1,IF($M$13=1,'PENG ROBINSON COEFFS + ERRS'!I97,IF($M$13=2,'PENG ROBINSON COEFFS + ERRS'!O97,IF($M$13=3,'PENG ROBINSON COEFFS + ERRS'!U97,IF($M$13=4,'PENG ROBINSON COEFFS + ERRS'!AA97,"")))), IF($M$6 = 2, IF($M$13=1,'PATEL-TEJA COEFFS + ERRS'!I97,IF($M$13=2,'PATEL-TEJA COEFFS + ERRS'!O97,IF($M$13=3,'PATEL-TEJA COEFFS + ERRS'!U97,IF($M$13=4,'PATEL-TEJA COEFFS + ERRS'!AA97,"")))), IF($M$6 = 3, IF($M$13=1,'TWU-COON-CUNNINGH COEFFS + ERRS'!I97,IF($M$13=2,'TWU-COON-CUNNINGH COEFFS + ERRS'!O97,IF($M$13=3,'TWU-COON-CUNNINGH COEFFS + ERRS'!U97,IF($M$13=4,'TWU-COON-CUNNINGH COEFFS + ERRS'!AA97,"")))), IF($M$6 = 4, IF($M$13=1,'ALMAJOSE-DALIDA COEFFS + ERRS'!I97,IF($M$13=2,'ALMAJOSE-DALIDA COEFFS + ERRS'!O97,IF($M$13=3,'ALMAJOSE-DALIDA COEFFS + ERRS'!U97,IF($M$13=4,'ALMAJOSE-DALIDA COEFFS + ERRS'!AA97,""))))))))</f>
        <v>7.8059048107920903</v>
      </c>
      <c r="K103" s="10">
        <f>IF($M$6=1,IF($M$13=1,'PENG ROBINSON COEFFS + ERRS'!J97,IF($M$13=2,'PENG ROBINSON COEFFS + ERRS'!P97,IF($M$13=3,'PENG ROBINSON COEFFS + ERRS'!V97,IF($M$13=4,'PENG ROBINSON COEFFS + ERRS'!AB97,"")))), IF($M$6 = 2, IF($M$13=1,'PATEL-TEJA COEFFS + ERRS'!J97,IF($M$13=2,'PATEL-TEJA COEFFS + ERRS'!P97,IF($M$13=3,'PATEL-TEJA COEFFS + ERRS'!V97,IF($M$13=4,'PATEL-TEJA COEFFS + ERRS'!AB97,"")))), IF($M$6 = 3, IF($M$13=1,'TWU-COON-CUNNINGH COEFFS + ERRS'!J97,IF($M$13=2,'TWU-COON-CUNNINGH COEFFS + ERRS'!P97,IF($M$13=3,'TWU-COON-CUNNINGH COEFFS + ERRS'!V97,IF($M$13=4,'TWU-COON-CUNNINGH COEFFS + ERRS'!AB97,"")))), IF($M$6 = 4, IF($M$13=1,'ALMAJOSE-DALIDA COEFFS + ERRS'!J97,IF($M$13=2,'ALMAJOSE-DALIDA COEFFS + ERRS'!P97,IF($M$13=3,'ALMAJOSE-DALIDA COEFFS + ERRS'!V97,IF($M$13=4,'ALMAJOSE-DALIDA COEFFS + ERRS'!AB97,""))))))))</f>
        <v>4.3091137270131696</v>
      </c>
      <c r="L103" s="19"/>
    </row>
    <row r="104" spans="2:12" ht="16.5" customHeight="1" x14ac:dyDescent="0.25">
      <c r="B104" s="9">
        <v>95</v>
      </c>
      <c r="C104" s="9" t="s">
        <v>96</v>
      </c>
      <c r="D104" s="10">
        <v>0.27400000000000002</v>
      </c>
      <c r="E104" s="10">
        <v>0.1409</v>
      </c>
      <c r="F104" s="12">
        <f>IF($M$6=1,IF($M$13=1,'PENG ROBINSON COEFFS + ERRS'!E98,IF($M$13=2,'PENG ROBINSON COEFFS + ERRS'!K98,IF($M$13=3,'PENG ROBINSON COEFFS + ERRS'!Q98,IF($M$13=4,'PENG ROBINSON COEFFS + ERRS'!W98,"")))), IF($M$6 = 2, IF($M$13=1,'PATEL-TEJA COEFFS + ERRS'!E98,IF($M$13=2,'PATEL-TEJA COEFFS + ERRS'!K98,IF($M$13=3,'PATEL-TEJA COEFFS + ERRS'!Q98,IF($M$13=4,'PATEL-TEJA COEFFS + ERRS'!W98,"")))), IF($M$6 = 3, IF($M$13=1,'TWU-COON-CUNNINGH COEFFS + ERRS'!E98,IF($M$13=2,'TWU-COON-CUNNINGH COEFFS + ERRS'!K98,IF($M$13=3,'TWU-COON-CUNNINGH COEFFS + ERRS'!Q98,IF($M$13=4,'TWU-COON-CUNNINGH COEFFS + ERRS'!W98,"")))), IF($M$6 = 4, IF($M$13=1,'ALMAJOSE-DALIDA COEFFS + ERRS'!E98,IF($M$13=2,'ALMAJOSE-DALIDA COEFFS + ERRS'!K98,IF($M$13=3,'ALMAJOSE-DALIDA COEFFS + ERRS'!Q98,IF($M$13=4,'ALMAJOSE-DALIDA COEFFS + ERRS'!W98,""))))))))</f>
        <v>4.7434435376658902E-2</v>
      </c>
      <c r="G104" s="12">
        <f>IF($M$6=1,IF($M$13=1,'PENG ROBINSON COEFFS + ERRS'!F98,IF($M$13=2,'PENG ROBINSON COEFFS + ERRS'!L98,IF($M$13=3,'PENG ROBINSON COEFFS + ERRS'!R98,IF($M$13=4,'PENG ROBINSON COEFFS + ERRS'!X98,"")))), IF($M$6 = 2, IF($M$13=1,'PATEL-TEJA COEFFS + ERRS'!F98,IF($M$13=2,'PATEL-TEJA COEFFS + ERRS'!L98,IF($M$13=3,'PATEL-TEJA COEFFS + ERRS'!R98,IF($M$13=4,'PATEL-TEJA COEFFS + ERRS'!X98,"")))), IF($M$6 = 3, IF($M$13=1,'TWU-COON-CUNNINGH COEFFS + ERRS'!F98,IF($M$13=2,'TWU-COON-CUNNINGH COEFFS + ERRS'!L98,IF($M$13=3,'TWU-COON-CUNNINGH COEFFS + ERRS'!R98,IF($M$13=4,'TWU-COON-CUNNINGH COEFFS + ERRS'!X98,"")))), IF($M$6 = 4, IF($M$13=1,'ALMAJOSE-DALIDA COEFFS + ERRS'!F98,IF($M$13=2,'ALMAJOSE-DALIDA COEFFS + ERRS'!L98,IF($M$13=3,'ALMAJOSE-DALIDA COEFFS + ERRS'!R98,IF($M$13=4,'ALMAJOSE-DALIDA COEFFS + ERRS'!X98,""))))))))</f>
        <v>5.1000400007228004</v>
      </c>
      <c r="H104" s="12">
        <f>IF($M$6=1,IF($M$13=1,'PENG ROBINSON COEFFS + ERRS'!G98,IF($M$13=2,'PENG ROBINSON COEFFS + ERRS'!M98,IF($M$13=3,'PENG ROBINSON COEFFS + ERRS'!S98,IF($M$13=4,'PENG ROBINSON COEFFS + ERRS'!Y98,"")))), IF($M$6 = 2, IF($M$13=1,'PATEL-TEJA COEFFS + ERRS'!G98,IF($M$13=2,'PATEL-TEJA COEFFS + ERRS'!M98,IF($M$13=3,'PATEL-TEJA COEFFS + ERRS'!S98,IF($M$13=4,'PATEL-TEJA COEFFS + ERRS'!Y98,"")))), IF($M$6 = 3, IF($M$13=1,'TWU-COON-CUNNINGH COEFFS + ERRS'!G98,IF($M$13=2,'TWU-COON-CUNNINGH COEFFS + ERRS'!M98,IF($M$13=3,'TWU-COON-CUNNINGH COEFFS + ERRS'!S98,IF($M$13=4,'TWU-COON-CUNNINGH COEFFS + ERRS'!Y98,"")))), IF($M$6 = 4, IF($M$13=1,'ALMAJOSE-DALIDA COEFFS + ERRS'!G98,IF($M$13=2,'ALMAJOSE-DALIDA COEFFS + ERRS'!M98,IF($M$13=3,'ALMAJOSE-DALIDA COEFFS + ERRS'!S98,IF($M$13=4,'ALMAJOSE-DALIDA COEFFS + ERRS'!Y98,""))))))))</f>
        <v>-0.46503997847485901</v>
      </c>
      <c r="I104" s="10">
        <f>IF($M$6=1,IF($M$13=1,'PENG ROBINSON COEFFS + ERRS'!H98,IF($M$13=2,'PENG ROBINSON COEFFS + ERRS'!N98,IF($M$13=3,'PENG ROBINSON COEFFS + ERRS'!T98,IF($M$13=4,'PENG ROBINSON COEFFS + ERRS'!Z98,"")))), IF($M$6 = 2, IF($M$13=1,'PATEL-TEJA COEFFS + ERRS'!H98,IF($M$13=2,'PATEL-TEJA COEFFS + ERRS'!N98,IF($M$13=3,'PATEL-TEJA COEFFS + ERRS'!T98,IF($M$13=4,'PATEL-TEJA COEFFS + ERRS'!Z98,"")))), IF($M$6 = 3, IF($M$13=1,'TWU-COON-CUNNINGH COEFFS + ERRS'!H98,IF($M$13=2,'TWU-COON-CUNNINGH COEFFS + ERRS'!N98,IF($M$13=3,'TWU-COON-CUNNINGH COEFFS + ERRS'!T98,IF($M$13=4,'TWU-COON-CUNNINGH COEFFS + ERRS'!Z98,"")))), IF($M$6 = 4, IF($M$13=1,'ALMAJOSE-DALIDA COEFFS + ERRS'!H98,IF($M$13=2,'ALMAJOSE-DALIDA COEFFS + ERRS'!N98,IF($M$13=3,'ALMAJOSE-DALIDA COEFFS + ERRS'!T98,IF($M$13=4,'ALMAJOSE-DALIDA COEFFS + ERRS'!Z98,""))))))))</f>
        <v>1.8159276361254499</v>
      </c>
      <c r="J104" s="10">
        <f>IF($M$6=1,IF($M$13=1,'PENG ROBINSON COEFFS + ERRS'!I98,IF($M$13=2,'PENG ROBINSON COEFFS + ERRS'!O98,IF($M$13=3,'PENG ROBINSON COEFFS + ERRS'!U98,IF($M$13=4,'PENG ROBINSON COEFFS + ERRS'!AA98,"")))), IF($M$6 = 2, IF($M$13=1,'PATEL-TEJA COEFFS + ERRS'!I98,IF($M$13=2,'PATEL-TEJA COEFFS + ERRS'!O98,IF($M$13=3,'PATEL-TEJA COEFFS + ERRS'!U98,IF($M$13=4,'PATEL-TEJA COEFFS + ERRS'!AA98,"")))), IF($M$6 = 3, IF($M$13=1,'TWU-COON-CUNNINGH COEFFS + ERRS'!I98,IF($M$13=2,'TWU-COON-CUNNINGH COEFFS + ERRS'!O98,IF($M$13=3,'TWU-COON-CUNNINGH COEFFS + ERRS'!U98,IF($M$13=4,'TWU-COON-CUNNINGH COEFFS + ERRS'!AA98,"")))), IF($M$6 = 4, IF($M$13=1,'ALMAJOSE-DALIDA COEFFS + ERRS'!I98,IF($M$13=2,'ALMAJOSE-DALIDA COEFFS + ERRS'!O98,IF($M$13=3,'ALMAJOSE-DALIDA COEFFS + ERRS'!U98,IF($M$13=4,'ALMAJOSE-DALIDA COEFFS + ERRS'!AA98,""))))))))</f>
        <v>4.4384977931258902</v>
      </c>
      <c r="K104" s="10">
        <f>IF($M$6=1,IF($M$13=1,'PENG ROBINSON COEFFS + ERRS'!J98,IF($M$13=2,'PENG ROBINSON COEFFS + ERRS'!P98,IF($M$13=3,'PENG ROBINSON COEFFS + ERRS'!V98,IF($M$13=4,'PENG ROBINSON COEFFS + ERRS'!AB98,"")))), IF($M$6 = 2, IF($M$13=1,'PATEL-TEJA COEFFS + ERRS'!J98,IF($M$13=2,'PATEL-TEJA COEFFS + ERRS'!P98,IF($M$13=3,'PATEL-TEJA COEFFS + ERRS'!V98,IF($M$13=4,'PATEL-TEJA COEFFS + ERRS'!AB98,"")))), IF($M$6 = 3, IF($M$13=1,'TWU-COON-CUNNINGH COEFFS + ERRS'!J98,IF($M$13=2,'TWU-COON-CUNNINGH COEFFS + ERRS'!P98,IF($M$13=3,'TWU-COON-CUNNINGH COEFFS + ERRS'!V98,IF($M$13=4,'TWU-COON-CUNNINGH COEFFS + ERRS'!AB98,"")))), IF($M$6 = 4, IF($M$13=1,'ALMAJOSE-DALIDA COEFFS + ERRS'!J98,IF($M$13=2,'ALMAJOSE-DALIDA COEFFS + ERRS'!P98,IF($M$13=3,'ALMAJOSE-DALIDA COEFFS + ERRS'!V98,IF($M$13=4,'ALMAJOSE-DALIDA COEFFS + ERRS'!AB98,""))))))))</f>
        <v>1.55611107872156</v>
      </c>
      <c r="L104" s="19"/>
    </row>
    <row r="105" spans="2:12" ht="16.5" customHeight="1" x14ac:dyDescent="0.25">
      <c r="B105" s="9">
        <v>96</v>
      </c>
      <c r="C105" s="9" t="s">
        <v>97</v>
      </c>
      <c r="D105" s="10">
        <v>0.26940968700000001</v>
      </c>
      <c r="E105" s="10">
        <v>0.30249999999999999</v>
      </c>
      <c r="F105" s="12">
        <f>IF($M$6=1,IF($M$13=1,'PENG ROBINSON COEFFS + ERRS'!E99,IF($M$13=2,'PENG ROBINSON COEFFS + ERRS'!K99,IF($M$13=3,'PENG ROBINSON COEFFS + ERRS'!Q99,IF($M$13=4,'PENG ROBINSON COEFFS + ERRS'!W99,"")))), IF($M$6 = 2, IF($M$13=1,'PATEL-TEJA COEFFS + ERRS'!E99,IF($M$13=2,'PATEL-TEJA COEFFS + ERRS'!K99,IF($M$13=3,'PATEL-TEJA COEFFS + ERRS'!Q99,IF($M$13=4,'PATEL-TEJA COEFFS + ERRS'!W99,"")))), IF($M$6 = 3, IF($M$13=1,'TWU-COON-CUNNINGH COEFFS + ERRS'!E99,IF($M$13=2,'TWU-COON-CUNNINGH COEFFS + ERRS'!K99,IF($M$13=3,'TWU-COON-CUNNINGH COEFFS + ERRS'!Q99,IF($M$13=4,'TWU-COON-CUNNINGH COEFFS + ERRS'!W99,"")))), IF($M$6 = 4, IF($M$13=1,'ALMAJOSE-DALIDA COEFFS + ERRS'!E99,IF($M$13=2,'ALMAJOSE-DALIDA COEFFS + ERRS'!K99,IF($M$13=3,'ALMAJOSE-DALIDA COEFFS + ERRS'!Q99,IF($M$13=4,'ALMAJOSE-DALIDA COEFFS + ERRS'!W99,""))))))))</f>
        <v>0.344237162728739</v>
      </c>
      <c r="G105" s="12">
        <f>IF($M$6=1,IF($M$13=1,'PENG ROBINSON COEFFS + ERRS'!F99,IF($M$13=2,'PENG ROBINSON COEFFS + ERRS'!L99,IF($M$13=3,'PENG ROBINSON COEFFS + ERRS'!R99,IF($M$13=4,'PENG ROBINSON COEFFS + ERRS'!X99,"")))), IF($M$6 = 2, IF($M$13=1,'PATEL-TEJA COEFFS + ERRS'!F99,IF($M$13=2,'PATEL-TEJA COEFFS + ERRS'!L99,IF($M$13=3,'PATEL-TEJA COEFFS + ERRS'!R99,IF($M$13=4,'PATEL-TEJA COEFFS + ERRS'!X99,"")))), IF($M$6 = 3, IF($M$13=1,'TWU-COON-CUNNINGH COEFFS + ERRS'!F99,IF($M$13=2,'TWU-COON-CUNNINGH COEFFS + ERRS'!L99,IF($M$13=3,'TWU-COON-CUNNINGH COEFFS + ERRS'!R99,IF($M$13=4,'TWU-COON-CUNNINGH COEFFS + ERRS'!X99,"")))), IF($M$6 = 4, IF($M$13=1,'ALMAJOSE-DALIDA COEFFS + ERRS'!F99,IF($M$13=2,'ALMAJOSE-DALIDA COEFFS + ERRS'!L99,IF($M$13=3,'ALMAJOSE-DALIDA COEFFS + ERRS'!R99,IF($M$13=4,'ALMAJOSE-DALIDA COEFFS + ERRS'!X99,""))))))))</f>
        <v>1.6097304674997399</v>
      </c>
      <c r="H105" s="12">
        <f>IF($M$6=1,IF($M$13=1,'PENG ROBINSON COEFFS + ERRS'!G99,IF($M$13=2,'PENG ROBINSON COEFFS + ERRS'!M99,IF($M$13=3,'PENG ROBINSON COEFFS + ERRS'!S99,IF($M$13=4,'PENG ROBINSON COEFFS + ERRS'!Y99,"")))), IF($M$6 = 2, IF($M$13=1,'PATEL-TEJA COEFFS + ERRS'!G99,IF($M$13=2,'PATEL-TEJA COEFFS + ERRS'!M99,IF($M$13=3,'PATEL-TEJA COEFFS + ERRS'!S99,IF($M$13=4,'PATEL-TEJA COEFFS + ERRS'!Y99,"")))), IF($M$6 = 3, IF($M$13=1,'TWU-COON-CUNNINGH COEFFS + ERRS'!G99,IF($M$13=2,'TWU-COON-CUNNINGH COEFFS + ERRS'!M99,IF($M$13=3,'TWU-COON-CUNNINGH COEFFS + ERRS'!S99,IF($M$13=4,'TWU-COON-CUNNINGH COEFFS + ERRS'!Y99,"")))), IF($M$6 = 4, IF($M$13=1,'ALMAJOSE-DALIDA COEFFS + ERRS'!G99,IF($M$13=2,'ALMAJOSE-DALIDA COEFFS + ERRS'!M99,IF($M$13=3,'ALMAJOSE-DALIDA COEFFS + ERRS'!S99,IF($M$13=4,'ALMAJOSE-DALIDA COEFFS + ERRS'!Y99,""))))))))</f>
        <v>-0.33572419884905802</v>
      </c>
      <c r="I105" s="10">
        <f>IF($M$6=1,IF($M$13=1,'PENG ROBINSON COEFFS + ERRS'!H99,IF($M$13=2,'PENG ROBINSON COEFFS + ERRS'!N99,IF($M$13=3,'PENG ROBINSON COEFFS + ERRS'!T99,IF($M$13=4,'PENG ROBINSON COEFFS + ERRS'!Z99,"")))), IF($M$6 = 2, IF($M$13=1,'PATEL-TEJA COEFFS + ERRS'!H99,IF($M$13=2,'PATEL-TEJA COEFFS + ERRS'!N99,IF($M$13=3,'PATEL-TEJA COEFFS + ERRS'!T99,IF($M$13=4,'PATEL-TEJA COEFFS + ERRS'!Z99,"")))), IF($M$6 = 3, IF($M$13=1,'TWU-COON-CUNNINGH COEFFS + ERRS'!H99,IF($M$13=2,'TWU-COON-CUNNINGH COEFFS + ERRS'!N99,IF($M$13=3,'TWU-COON-CUNNINGH COEFFS + ERRS'!T99,IF($M$13=4,'TWU-COON-CUNNINGH COEFFS + ERRS'!Z99,"")))), IF($M$6 = 4, IF($M$13=1,'ALMAJOSE-DALIDA COEFFS + ERRS'!H99,IF($M$13=2,'ALMAJOSE-DALIDA COEFFS + ERRS'!N99,IF($M$13=3,'ALMAJOSE-DALIDA COEFFS + ERRS'!T99,IF($M$13=4,'ALMAJOSE-DALIDA COEFFS + ERRS'!Z99,""))))))))</f>
        <v>1.6692277930638699</v>
      </c>
      <c r="J105" s="10">
        <f>IF($M$6=1,IF($M$13=1,'PENG ROBINSON COEFFS + ERRS'!I99,IF($M$13=2,'PENG ROBINSON COEFFS + ERRS'!O99,IF($M$13=3,'PENG ROBINSON COEFFS + ERRS'!U99,IF($M$13=4,'PENG ROBINSON COEFFS + ERRS'!AA99,"")))), IF($M$6 = 2, IF($M$13=1,'PATEL-TEJA COEFFS + ERRS'!I99,IF($M$13=2,'PATEL-TEJA COEFFS + ERRS'!O99,IF($M$13=3,'PATEL-TEJA COEFFS + ERRS'!U99,IF($M$13=4,'PATEL-TEJA COEFFS + ERRS'!AA99,"")))), IF($M$6 = 3, IF($M$13=1,'TWU-COON-CUNNINGH COEFFS + ERRS'!I99,IF($M$13=2,'TWU-COON-CUNNINGH COEFFS + ERRS'!O99,IF($M$13=3,'TWU-COON-CUNNINGH COEFFS + ERRS'!U99,IF($M$13=4,'TWU-COON-CUNNINGH COEFFS + ERRS'!AA99,"")))), IF($M$6 = 4, IF($M$13=1,'ALMAJOSE-DALIDA COEFFS + ERRS'!I99,IF($M$13=2,'ALMAJOSE-DALIDA COEFFS + ERRS'!O99,IF($M$13=3,'ALMAJOSE-DALIDA COEFFS + ERRS'!U99,IF($M$13=4,'ALMAJOSE-DALIDA COEFFS + ERRS'!AA99,""))))))))</f>
        <v>5.7828288387136597</v>
      </c>
      <c r="K105" s="10">
        <f>IF($M$6=1,IF($M$13=1,'PENG ROBINSON COEFFS + ERRS'!J99,IF($M$13=2,'PENG ROBINSON COEFFS + ERRS'!P99,IF($M$13=3,'PENG ROBINSON COEFFS + ERRS'!V99,IF($M$13=4,'PENG ROBINSON COEFFS + ERRS'!AB99,"")))), IF($M$6 = 2, IF($M$13=1,'PATEL-TEJA COEFFS + ERRS'!J99,IF($M$13=2,'PATEL-TEJA COEFFS + ERRS'!P99,IF($M$13=3,'PATEL-TEJA COEFFS + ERRS'!V99,IF($M$13=4,'PATEL-TEJA COEFFS + ERRS'!AB99,"")))), IF($M$6 = 3, IF($M$13=1,'TWU-COON-CUNNINGH COEFFS + ERRS'!J99,IF($M$13=2,'TWU-COON-CUNNINGH COEFFS + ERRS'!P99,IF($M$13=3,'TWU-COON-CUNNINGH COEFFS + ERRS'!V99,IF($M$13=4,'TWU-COON-CUNNINGH COEFFS + ERRS'!AB99,"")))), IF($M$6 = 4, IF($M$13=1,'ALMAJOSE-DALIDA COEFFS + ERRS'!J99,IF($M$13=2,'ALMAJOSE-DALIDA COEFFS + ERRS'!P99,IF($M$13=3,'ALMAJOSE-DALIDA COEFFS + ERRS'!V99,IF($M$13=4,'ALMAJOSE-DALIDA COEFFS + ERRS'!AB99,""))))))))</f>
        <v>1.1997043391982001</v>
      </c>
      <c r="L105" s="19"/>
    </row>
    <row r="106" spans="2:12" ht="16.5" customHeight="1" x14ac:dyDescent="0.25">
      <c r="B106" s="9">
        <v>97</v>
      </c>
      <c r="C106" s="9" t="s">
        <v>98</v>
      </c>
      <c r="D106" s="10">
        <v>0.26372480199999998</v>
      </c>
      <c r="E106" s="10">
        <v>0.32200000000000001</v>
      </c>
      <c r="F106" s="12">
        <f>IF($M$6=1,IF($M$13=1,'PENG ROBINSON COEFFS + ERRS'!E100,IF($M$13=2,'PENG ROBINSON COEFFS + ERRS'!K100,IF($M$13=3,'PENG ROBINSON COEFFS + ERRS'!Q100,IF($M$13=4,'PENG ROBINSON COEFFS + ERRS'!W100,"")))), IF($M$6 = 2, IF($M$13=1,'PATEL-TEJA COEFFS + ERRS'!E100,IF($M$13=2,'PATEL-TEJA COEFFS + ERRS'!K100,IF($M$13=3,'PATEL-TEJA COEFFS + ERRS'!Q100,IF($M$13=4,'PATEL-TEJA COEFFS + ERRS'!W100,"")))), IF($M$6 = 3, IF($M$13=1,'TWU-COON-CUNNINGH COEFFS + ERRS'!E100,IF($M$13=2,'TWU-COON-CUNNINGH COEFFS + ERRS'!K100,IF($M$13=3,'TWU-COON-CUNNINGH COEFFS + ERRS'!Q100,IF($M$13=4,'TWU-COON-CUNNINGH COEFFS + ERRS'!W100,"")))), IF($M$6 = 4, IF($M$13=1,'ALMAJOSE-DALIDA COEFFS + ERRS'!E100,IF($M$13=2,'ALMAJOSE-DALIDA COEFFS + ERRS'!K100,IF($M$13=3,'ALMAJOSE-DALIDA COEFFS + ERRS'!Q100,IF($M$13=4,'ALMAJOSE-DALIDA COEFFS + ERRS'!W100,""))))))))</f>
        <v>6.9088565327611595E-2</v>
      </c>
      <c r="G106" s="12">
        <f>IF($M$6=1,IF($M$13=1,'PENG ROBINSON COEFFS + ERRS'!F100,IF($M$13=2,'PENG ROBINSON COEFFS + ERRS'!L100,IF($M$13=3,'PENG ROBINSON COEFFS + ERRS'!R100,IF($M$13=4,'PENG ROBINSON COEFFS + ERRS'!X100,"")))), IF($M$6 = 2, IF($M$13=1,'PATEL-TEJA COEFFS + ERRS'!F100,IF($M$13=2,'PATEL-TEJA COEFFS + ERRS'!L100,IF($M$13=3,'PATEL-TEJA COEFFS + ERRS'!R100,IF($M$13=4,'PATEL-TEJA COEFFS + ERRS'!X100,"")))), IF($M$6 = 3, IF($M$13=1,'TWU-COON-CUNNINGH COEFFS + ERRS'!F100,IF($M$13=2,'TWU-COON-CUNNINGH COEFFS + ERRS'!L100,IF($M$13=3,'TWU-COON-CUNNINGH COEFFS + ERRS'!R100,IF($M$13=4,'TWU-COON-CUNNINGH COEFFS + ERRS'!X100,"")))), IF($M$6 = 4, IF($M$13=1,'ALMAJOSE-DALIDA COEFFS + ERRS'!F100,IF($M$13=2,'ALMAJOSE-DALIDA COEFFS + ERRS'!L100,IF($M$13=3,'ALMAJOSE-DALIDA COEFFS + ERRS'!R100,IF($M$13=4,'ALMAJOSE-DALIDA COEFFS + ERRS'!X100,""))))))))</f>
        <v>5.93023845994691</v>
      </c>
      <c r="H106" s="12">
        <f>IF($M$6=1,IF($M$13=1,'PENG ROBINSON COEFFS + ERRS'!G100,IF($M$13=2,'PENG ROBINSON COEFFS + ERRS'!M100,IF($M$13=3,'PENG ROBINSON COEFFS + ERRS'!S100,IF($M$13=4,'PENG ROBINSON COEFFS + ERRS'!Y100,"")))), IF($M$6 = 2, IF($M$13=1,'PATEL-TEJA COEFFS + ERRS'!G100,IF($M$13=2,'PATEL-TEJA COEFFS + ERRS'!M100,IF($M$13=3,'PATEL-TEJA COEFFS + ERRS'!S100,IF($M$13=4,'PATEL-TEJA COEFFS + ERRS'!Y100,"")))), IF($M$6 = 3, IF($M$13=1,'TWU-COON-CUNNINGH COEFFS + ERRS'!G100,IF($M$13=2,'TWU-COON-CUNNINGH COEFFS + ERRS'!M100,IF($M$13=3,'TWU-COON-CUNNINGH COEFFS + ERRS'!S100,IF($M$13=4,'TWU-COON-CUNNINGH COEFFS + ERRS'!Y100,"")))), IF($M$6 = 4, IF($M$13=1,'ALMAJOSE-DALIDA COEFFS + ERRS'!G100,IF($M$13=2,'ALMAJOSE-DALIDA COEFFS + ERRS'!M100,IF($M$13=3,'ALMAJOSE-DALIDA COEFFS + ERRS'!S100,IF($M$13=4,'ALMAJOSE-DALIDA COEFFS + ERRS'!Y100,""))))))))</f>
        <v>-0.59469047652375095</v>
      </c>
      <c r="I106" s="10">
        <f>IF($M$6=1,IF($M$13=1,'PENG ROBINSON COEFFS + ERRS'!H100,IF($M$13=2,'PENG ROBINSON COEFFS + ERRS'!N100,IF($M$13=3,'PENG ROBINSON COEFFS + ERRS'!T100,IF($M$13=4,'PENG ROBINSON COEFFS + ERRS'!Z100,"")))), IF($M$6 = 2, IF($M$13=1,'PATEL-TEJA COEFFS + ERRS'!H100,IF($M$13=2,'PATEL-TEJA COEFFS + ERRS'!N100,IF($M$13=3,'PATEL-TEJA COEFFS + ERRS'!T100,IF($M$13=4,'PATEL-TEJA COEFFS + ERRS'!Z100,"")))), IF($M$6 = 3, IF($M$13=1,'TWU-COON-CUNNINGH COEFFS + ERRS'!H100,IF($M$13=2,'TWU-COON-CUNNINGH COEFFS + ERRS'!N100,IF($M$13=3,'TWU-COON-CUNNINGH COEFFS + ERRS'!T100,IF($M$13=4,'TWU-COON-CUNNINGH COEFFS + ERRS'!Z100,"")))), IF($M$6 = 4, IF($M$13=1,'ALMAJOSE-DALIDA COEFFS + ERRS'!H100,IF($M$13=2,'ALMAJOSE-DALIDA COEFFS + ERRS'!N100,IF($M$13=3,'ALMAJOSE-DALIDA COEFFS + ERRS'!T100,IF($M$13=4,'ALMAJOSE-DALIDA COEFFS + ERRS'!Z100,""))))))))</f>
        <v>0.98232524546568101</v>
      </c>
      <c r="J106" s="10">
        <f>IF($M$6=1,IF($M$13=1,'PENG ROBINSON COEFFS + ERRS'!I100,IF($M$13=2,'PENG ROBINSON COEFFS + ERRS'!O100,IF($M$13=3,'PENG ROBINSON COEFFS + ERRS'!U100,IF($M$13=4,'PENG ROBINSON COEFFS + ERRS'!AA100,"")))), IF($M$6 = 2, IF($M$13=1,'PATEL-TEJA COEFFS + ERRS'!I100,IF($M$13=2,'PATEL-TEJA COEFFS + ERRS'!O100,IF($M$13=3,'PATEL-TEJA COEFFS + ERRS'!U100,IF($M$13=4,'PATEL-TEJA COEFFS + ERRS'!AA100,"")))), IF($M$6 = 3, IF($M$13=1,'TWU-COON-CUNNINGH COEFFS + ERRS'!I100,IF($M$13=2,'TWU-COON-CUNNINGH COEFFS + ERRS'!O100,IF($M$13=3,'TWU-COON-CUNNINGH COEFFS + ERRS'!U100,IF($M$13=4,'TWU-COON-CUNNINGH COEFFS + ERRS'!AA100,"")))), IF($M$6 = 4, IF($M$13=1,'ALMAJOSE-DALIDA COEFFS + ERRS'!I100,IF($M$13=2,'ALMAJOSE-DALIDA COEFFS + ERRS'!O100,IF($M$13=3,'ALMAJOSE-DALIDA COEFFS + ERRS'!U100,IF($M$13=4,'ALMAJOSE-DALIDA COEFFS + ERRS'!AA100,""))))))))</f>
        <v>6.6580913315160197</v>
      </c>
      <c r="K106" s="10">
        <f>IF($M$6=1,IF($M$13=1,'PENG ROBINSON COEFFS + ERRS'!J100,IF($M$13=2,'PENG ROBINSON COEFFS + ERRS'!P100,IF($M$13=3,'PENG ROBINSON COEFFS + ERRS'!V100,IF($M$13=4,'PENG ROBINSON COEFFS + ERRS'!AB100,"")))), IF($M$6 = 2, IF($M$13=1,'PATEL-TEJA COEFFS + ERRS'!J100,IF($M$13=2,'PATEL-TEJA COEFFS + ERRS'!P100,IF($M$13=3,'PATEL-TEJA COEFFS + ERRS'!V100,IF($M$13=4,'PATEL-TEJA COEFFS + ERRS'!AB100,"")))), IF($M$6 = 3, IF($M$13=1,'TWU-COON-CUNNINGH COEFFS + ERRS'!J100,IF($M$13=2,'TWU-COON-CUNNINGH COEFFS + ERRS'!P100,IF($M$13=3,'TWU-COON-CUNNINGH COEFFS + ERRS'!V100,IF($M$13=4,'TWU-COON-CUNNINGH COEFFS + ERRS'!AB100,"")))), IF($M$6 = 4, IF($M$13=1,'ALMAJOSE-DALIDA COEFFS + ERRS'!J100,IF($M$13=2,'ALMAJOSE-DALIDA COEFFS + ERRS'!P100,IF($M$13=3,'ALMAJOSE-DALIDA COEFFS + ERRS'!V100,IF($M$13=4,'ALMAJOSE-DALIDA COEFFS + ERRS'!AB100,""))))))))</f>
        <v>1.2569721943827801</v>
      </c>
      <c r="L106" s="19"/>
    </row>
    <row r="107" spans="2:12" ht="16.5" customHeight="1" x14ac:dyDescent="0.25">
      <c r="B107" s="9">
        <v>98</v>
      </c>
      <c r="C107" s="9" t="s">
        <v>99</v>
      </c>
      <c r="D107" s="10">
        <v>0.256340705</v>
      </c>
      <c r="E107" s="10">
        <v>0.35399999999999998</v>
      </c>
      <c r="F107" s="12">
        <f>IF($M$6=1,IF($M$13=1,'PENG ROBINSON COEFFS + ERRS'!E101,IF($M$13=2,'PENG ROBINSON COEFFS + ERRS'!K101,IF($M$13=3,'PENG ROBINSON COEFFS + ERRS'!Q101,IF($M$13=4,'PENG ROBINSON COEFFS + ERRS'!W101,"")))), IF($M$6 = 2, IF($M$13=1,'PATEL-TEJA COEFFS + ERRS'!E101,IF($M$13=2,'PATEL-TEJA COEFFS + ERRS'!K101,IF($M$13=3,'PATEL-TEJA COEFFS + ERRS'!Q101,IF($M$13=4,'PATEL-TEJA COEFFS + ERRS'!W101,"")))), IF($M$6 = 3, IF($M$13=1,'TWU-COON-CUNNINGH COEFFS + ERRS'!E101,IF($M$13=2,'TWU-COON-CUNNINGH COEFFS + ERRS'!K101,IF($M$13=3,'TWU-COON-CUNNINGH COEFFS + ERRS'!Q101,IF($M$13=4,'TWU-COON-CUNNINGH COEFFS + ERRS'!W101,"")))), IF($M$6 = 4, IF($M$13=1,'ALMAJOSE-DALIDA COEFFS + ERRS'!E101,IF($M$13=2,'ALMAJOSE-DALIDA COEFFS + ERRS'!K101,IF($M$13=3,'ALMAJOSE-DALIDA COEFFS + ERRS'!Q101,IF($M$13=4,'ALMAJOSE-DALIDA COEFFS + ERRS'!W101,""))))))))</f>
        <v>8.4098208749269002E-2</v>
      </c>
      <c r="G107" s="12">
        <f>IF($M$6=1,IF($M$13=1,'PENG ROBINSON COEFFS + ERRS'!F101,IF($M$13=2,'PENG ROBINSON COEFFS + ERRS'!L101,IF($M$13=3,'PENG ROBINSON COEFFS + ERRS'!R101,IF($M$13=4,'PENG ROBINSON COEFFS + ERRS'!X101,"")))), IF($M$6 = 2, IF($M$13=1,'PATEL-TEJA COEFFS + ERRS'!F101,IF($M$13=2,'PATEL-TEJA COEFFS + ERRS'!L101,IF($M$13=3,'PATEL-TEJA COEFFS + ERRS'!R101,IF($M$13=4,'PATEL-TEJA COEFFS + ERRS'!X101,"")))), IF($M$6 = 3, IF($M$13=1,'TWU-COON-CUNNINGH COEFFS + ERRS'!F101,IF($M$13=2,'TWU-COON-CUNNINGH COEFFS + ERRS'!L101,IF($M$13=3,'TWU-COON-CUNNINGH COEFFS + ERRS'!R101,IF($M$13=4,'TWU-COON-CUNNINGH COEFFS + ERRS'!X101,"")))), IF($M$6 = 4, IF($M$13=1,'ALMAJOSE-DALIDA COEFFS + ERRS'!F101,IF($M$13=2,'ALMAJOSE-DALIDA COEFFS + ERRS'!L101,IF($M$13=3,'ALMAJOSE-DALIDA COEFFS + ERRS'!R101,IF($M$13=4,'ALMAJOSE-DALIDA COEFFS + ERRS'!X101,""))))))))</f>
        <v>4.9300956962574496</v>
      </c>
      <c r="H107" s="12">
        <f>IF($M$6=1,IF($M$13=1,'PENG ROBINSON COEFFS + ERRS'!G101,IF($M$13=2,'PENG ROBINSON COEFFS + ERRS'!M101,IF($M$13=3,'PENG ROBINSON COEFFS + ERRS'!S101,IF($M$13=4,'PENG ROBINSON COEFFS + ERRS'!Y101,"")))), IF($M$6 = 2, IF($M$13=1,'PATEL-TEJA COEFFS + ERRS'!G101,IF($M$13=2,'PATEL-TEJA COEFFS + ERRS'!M101,IF($M$13=3,'PATEL-TEJA COEFFS + ERRS'!S101,IF($M$13=4,'PATEL-TEJA COEFFS + ERRS'!Y101,"")))), IF($M$6 = 3, IF($M$13=1,'TWU-COON-CUNNINGH COEFFS + ERRS'!G101,IF($M$13=2,'TWU-COON-CUNNINGH COEFFS + ERRS'!M101,IF($M$13=3,'TWU-COON-CUNNINGH COEFFS + ERRS'!S101,IF($M$13=4,'TWU-COON-CUNNINGH COEFFS + ERRS'!Y101,"")))), IF($M$6 = 4, IF($M$13=1,'ALMAJOSE-DALIDA COEFFS + ERRS'!G101,IF($M$13=2,'ALMAJOSE-DALIDA COEFFS + ERRS'!M101,IF($M$13=3,'ALMAJOSE-DALIDA COEFFS + ERRS'!S101,IF($M$13=4,'ALMAJOSE-DALIDA COEFFS + ERRS'!Y101,""))))))))</f>
        <v>-0.59079457931276802</v>
      </c>
      <c r="I107" s="10">
        <f>IF($M$6=1,IF($M$13=1,'PENG ROBINSON COEFFS + ERRS'!H101,IF($M$13=2,'PENG ROBINSON COEFFS + ERRS'!N101,IF($M$13=3,'PENG ROBINSON COEFFS + ERRS'!T101,IF($M$13=4,'PENG ROBINSON COEFFS + ERRS'!Z101,"")))), IF($M$6 = 2, IF($M$13=1,'PATEL-TEJA COEFFS + ERRS'!H101,IF($M$13=2,'PATEL-TEJA COEFFS + ERRS'!N101,IF($M$13=3,'PATEL-TEJA COEFFS + ERRS'!T101,IF($M$13=4,'PATEL-TEJA COEFFS + ERRS'!Z101,"")))), IF($M$6 = 3, IF($M$13=1,'TWU-COON-CUNNINGH COEFFS + ERRS'!H101,IF($M$13=2,'TWU-COON-CUNNINGH COEFFS + ERRS'!N101,IF($M$13=3,'TWU-COON-CUNNINGH COEFFS + ERRS'!T101,IF($M$13=4,'TWU-COON-CUNNINGH COEFFS + ERRS'!Z101,"")))), IF($M$6 = 4, IF($M$13=1,'ALMAJOSE-DALIDA COEFFS + ERRS'!H101,IF($M$13=2,'ALMAJOSE-DALIDA COEFFS + ERRS'!N101,IF($M$13=3,'ALMAJOSE-DALIDA COEFFS + ERRS'!T101,IF($M$13=4,'ALMAJOSE-DALIDA COEFFS + ERRS'!Z101,""))))))))</f>
        <v>0.84569636989044195</v>
      </c>
      <c r="J107" s="10">
        <f>IF($M$6=1,IF($M$13=1,'PENG ROBINSON COEFFS + ERRS'!I101,IF($M$13=2,'PENG ROBINSON COEFFS + ERRS'!O101,IF($M$13=3,'PENG ROBINSON COEFFS + ERRS'!U101,IF($M$13=4,'PENG ROBINSON COEFFS + ERRS'!AA101,"")))), IF($M$6 = 2, IF($M$13=1,'PATEL-TEJA COEFFS + ERRS'!I101,IF($M$13=2,'PATEL-TEJA COEFFS + ERRS'!O101,IF($M$13=3,'PATEL-TEJA COEFFS + ERRS'!U101,IF($M$13=4,'PATEL-TEJA COEFFS + ERRS'!AA101,"")))), IF($M$6 = 3, IF($M$13=1,'TWU-COON-CUNNINGH COEFFS + ERRS'!I101,IF($M$13=2,'TWU-COON-CUNNINGH COEFFS + ERRS'!O101,IF($M$13=3,'TWU-COON-CUNNINGH COEFFS + ERRS'!U101,IF($M$13=4,'TWU-COON-CUNNINGH COEFFS + ERRS'!AA101,"")))), IF($M$6 = 4, IF($M$13=1,'ALMAJOSE-DALIDA COEFFS + ERRS'!I101,IF($M$13=2,'ALMAJOSE-DALIDA COEFFS + ERRS'!O101,IF($M$13=3,'ALMAJOSE-DALIDA COEFFS + ERRS'!U101,IF($M$13=4,'ALMAJOSE-DALIDA COEFFS + ERRS'!AA101,""))))))))</f>
        <v>6.6003041804402001</v>
      </c>
      <c r="K107" s="10">
        <f>IF($M$6=1,IF($M$13=1,'PENG ROBINSON COEFFS + ERRS'!J101,IF($M$13=2,'PENG ROBINSON COEFFS + ERRS'!P101,IF($M$13=3,'PENG ROBINSON COEFFS + ERRS'!V101,IF($M$13=4,'PENG ROBINSON COEFFS + ERRS'!AB101,"")))), IF($M$6 = 2, IF($M$13=1,'PATEL-TEJA COEFFS + ERRS'!J101,IF($M$13=2,'PATEL-TEJA COEFFS + ERRS'!P101,IF($M$13=3,'PATEL-TEJA COEFFS + ERRS'!V101,IF($M$13=4,'PATEL-TEJA COEFFS + ERRS'!AB101,"")))), IF($M$6 = 3, IF($M$13=1,'TWU-COON-CUNNINGH COEFFS + ERRS'!J101,IF($M$13=2,'TWU-COON-CUNNINGH COEFFS + ERRS'!P101,IF($M$13=3,'TWU-COON-CUNNINGH COEFFS + ERRS'!V101,IF($M$13=4,'TWU-COON-CUNNINGH COEFFS + ERRS'!AB101,"")))), IF($M$6 = 4, IF($M$13=1,'ALMAJOSE-DALIDA COEFFS + ERRS'!J101,IF($M$13=2,'ALMAJOSE-DALIDA COEFFS + ERRS'!P101,IF($M$13=3,'ALMAJOSE-DALIDA COEFFS + ERRS'!V101,IF($M$13=4,'ALMAJOSE-DALIDA COEFFS + ERRS'!AB101,""))))))))</f>
        <v>1.05750997575101</v>
      </c>
      <c r="L107" s="19"/>
    </row>
    <row r="108" spans="2:12" ht="16.5" customHeight="1" x14ac:dyDescent="0.25">
      <c r="B108" s="9">
        <v>99</v>
      </c>
      <c r="C108" s="9" t="s">
        <v>100</v>
      </c>
      <c r="D108" s="10">
        <v>0.24207587799999999</v>
      </c>
      <c r="E108" s="10">
        <v>1.02</v>
      </c>
      <c r="F108" s="12">
        <f>IF($M$6=1,IF($M$13=1,'PENG ROBINSON COEFFS + ERRS'!E102,IF($M$13=2,'PENG ROBINSON COEFFS + ERRS'!K102,IF($M$13=3,'PENG ROBINSON COEFFS + ERRS'!Q102,IF($M$13=4,'PENG ROBINSON COEFFS + ERRS'!W102,"")))), IF($M$6 = 2, IF($M$13=1,'PATEL-TEJA COEFFS + ERRS'!E102,IF($M$13=2,'PATEL-TEJA COEFFS + ERRS'!K102,IF($M$13=3,'PATEL-TEJA COEFFS + ERRS'!Q102,IF($M$13=4,'PATEL-TEJA COEFFS + ERRS'!W102,"")))), IF($M$6 = 3, IF($M$13=1,'TWU-COON-CUNNINGH COEFFS + ERRS'!E102,IF($M$13=2,'TWU-COON-CUNNINGH COEFFS + ERRS'!K102,IF($M$13=3,'TWU-COON-CUNNINGH COEFFS + ERRS'!Q102,IF($M$13=4,'TWU-COON-CUNNINGH COEFFS + ERRS'!W102,"")))), IF($M$6 = 4, IF($M$13=1,'ALMAJOSE-DALIDA COEFFS + ERRS'!E102,IF($M$13=2,'ALMAJOSE-DALIDA COEFFS + ERRS'!K102,IF($M$13=3,'ALMAJOSE-DALIDA COEFFS + ERRS'!Q102,IF($M$13=4,'ALMAJOSE-DALIDA COEFFS + ERRS'!W102,""))))))))</f>
        <v>0.53175199100076698</v>
      </c>
      <c r="G108" s="12">
        <f>IF($M$6=1,IF($M$13=1,'PENG ROBINSON COEFFS + ERRS'!F102,IF($M$13=2,'PENG ROBINSON COEFFS + ERRS'!L102,IF($M$13=3,'PENG ROBINSON COEFFS + ERRS'!R102,IF($M$13=4,'PENG ROBINSON COEFFS + ERRS'!X102,"")))), IF($M$6 = 2, IF($M$13=1,'PATEL-TEJA COEFFS + ERRS'!F102,IF($M$13=2,'PATEL-TEJA COEFFS + ERRS'!L102,IF($M$13=3,'PATEL-TEJA COEFFS + ERRS'!R102,IF($M$13=4,'PATEL-TEJA COEFFS + ERRS'!X102,"")))), IF($M$6 = 3, IF($M$13=1,'TWU-COON-CUNNINGH COEFFS + ERRS'!F102,IF($M$13=2,'TWU-COON-CUNNINGH COEFFS + ERRS'!L102,IF($M$13=3,'TWU-COON-CUNNINGH COEFFS + ERRS'!R102,IF($M$13=4,'TWU-COON-CUNNINGH COEFFS + ERRS'!X102,"")))), IF($M$6 = 4, IF($M$13=1,'ALMAJOSE-DALIDA COEFFS + ERRS'!F102,IF($M$13=2,'ALMAJOSE-DALIDA COEFFS + ERRS'!L102,IF($M$13=3,'ALMAJOSE-DALIDA COEFFS + ERRS'!R102,IF($M$13=4,'ALMAJOSE-DALIDA COEFFS + ERRS'!X102,""))))))))</f>
        <v>2.44128712633447</v>
      </c>
      <c r="H108" s="12">
        <f>IF($M$6=1,IF($M$13=1,'PENG ROBINSON COEFFS + ERRS'!G102,IF($M$13=2,'PENG ROBINSON COEFFS + ERRS'!M102,IF($M$13=3,'PENG ROBINSON COEFFS + ERRS'!S102,IF($M$13=4,'PENG ROBINSON COEFFS + ERRS'!Y102,"")))), IF($M$6 = 2, IF($M$13=1,'PATEL-TEJA COEFFS + ERRS'!G102,IF($M$13=2,'PATEL-TEJA COEFFS + ERRS'!M102,IF($M$13=3,'PATEL-TEJA COEFFS + ERRS'!S102,IF($M$13=4,'PATEL-TEJA COEFFS + ERRS'!Y102,"")))), IF($M$6 = 3, IF($M$13=1,'TWU-COON-CUNNINGH COEFFS + ERRS'!G102,IF($M$13=2,'TWU-COON-CUNNINGH COEFFS + ERRS'!M102,IF($M$13=3,'TWU-COON-CUNNINGH COEFFS + ERRS'!S102,IF($M$13=4,'TWU-COON-CUNNINGH COEFFS + ERRS'!Y102,"")))), IF($M$6 = 4, IF($M$13=1,'ALMAJOSE-DALIDA COEFFS + ERRS'!G102,IF($M$13=2,'ALMAJOSE-DALIDA COEFFS + ERRS'!M102,IF($M$13=3,'ALMAJOSE-DALIDA COEFFS + ERRS'!S102,IF($M$13=4,'ALMAJOSE-DALIDA COEFFS + ERRS'!Y102,""))))))))</f>
        <v>-0.52523287672395302</v>
      </c>
      <c r="I108" s="10">
        <f>IF($M$6=1,IF($M$13=1,'PENG ROBINSON COEFFS + ERRS'!H102,IF($M$13=2,'PENG ROBINSON COEFFS + ERRS'!N102,IF($M$13=3,'PENG ROBINSON COEFFS + ERRS'!T102,IF($M$13=4,'PENG ROBINSON COEFFS + ERRS'!Z102,"")))), IF($M$6 = 2, IF($M$13=1,'PATEL-TEJA COEFFS + ERRS'!H102,IF($M$13=2,'PATEL-TEJA COEFFS + ERRS'!N102,IF($M$13=3,'PATEL-TEJA COEFFS + ERRS'!T102,IF($M$13=4,'PATEL-TEJA COEFFS + ERRS'!Z102,"")))), IF($M$6 = 3, IF($M$13=1,'TWU-COON-CUNNINGH COEFFS + ERRS'!H102,IF($M$13=2,'TWU-COON-CUNNINGH COEFFS + ERRS'!N102,IF($M$13=3,'TWU-COON-CUNNINGH COEFFS + ERRS'!T102,IF($M$13=4,'TWU-COON-CUNNINGH COEFFS + ERRS'!Z102,"")))), IF($M$6 = 4, IF($M$13=1,'ALMAJOSE-DALIDA COEFFS + ERRS'!H102,IF($M$13=2,'ALMAJOSE-DALIDA COEFFS + ERRS'!N102,IF($M$13=3,'ALMAJOSE-DALIDA COEFFS + ERRS'!T102,IF($M$13=4,'ALMAJOSE-DALIDA COEFFS + ERRS'!Z102,""))))))))</f>
        <v>3.3130917853761499</v>
      </c>
      <c r="J108" s="10">
        <f>IF($M$6=1,IF($M$13=1,'PENG ROBINSON COEFFS + ERRS'!I102,IF($M$13=2,'PENG ROBINSON COEFFS + ERRS'!O102,IF($M$13=3,'PENG ROBINSON COEFFS + ERRS'!U102,IF($M$13=4,'PENG ROBINSON COEFFS + ERRS'!AA102,"")))), IF($M$6 = 2, IF($M$13=1,'PATEL-TEJA COEFFS + ERRS'!I102,IF($M$13=2,'PATEL-TEJA COEFFS + ERRS'!O102,IF($M$13=3,'PATEL-TEJA COEFFS + ERRS'!U102,IF($M$13=4,'PATEL-TEJA COEFFS + ERRS'!AA102,"")))), IF($M$6 = 3, IF($M$13=1,'TWU-COON-CUNNINGH COEFFS + ERRS'!I102,IF($M$13=2,'TWU-COON-CUNNINGH COEFFS + ERRS'!O102,IF($M$13=3,'TWU-COON-CUNNINGH COEFFS + ERRS'!U102,IF($M$13=4,'TWU-COON-CUNNINGH COEFFS + ERRS'!AA102,"")))), IF($M$6 = 4, IF($M$13=1,'ALMAJOSE-DALIDA COEFFS + ERRS'!I102,IF($M$13=2,'ALMAJOSE-DALIDA COEFFS + ERRS'!O102,IF($M$13=3,'ALMAJOSE-DALIDA COEFFS + ERRS'!U102,IF($M$13=4,'ALMAJOSE-DALIDA COEFFS + ERRS'!AA102,""))))))))</f>
        <v>23.5380930036265</v>
      </c>
      <c r="K108" s="10">
        <f>IF($M$6=1,IF($M$13=1,'PENG ROBINSON COEFFS + ERRS'!J102,IF($M$13=2,'PENG ROBINSON COEFFS + ERRS'!P102,IF($M$13=3,'PENG ROBINSON COEFFS + ERRS'!V102,IF($M$13=4,'PENG ROBINSON COEFFS + ERRS'!AB102,"")))), IF($M$6 = 2, IF($M$13=1,'PATEL-TEJA COEFFS + ERRS'!J102,IF($M$13=2,'PATEL-TEJA COEFFS + ERRS'!P102,IF($M$13=3,'PATEL-TEJA COEFFS + ERRS'!V102,IF($M$13=4,'PATEL-TEJA COEFFS + ERRS'!AB102,"")))), IF($M$6 = 3, IF($M$13=1,'TWU-COON-CUNNINGH COEFFS + ERRS'!J102,IF($M$13=2,'TWU-COON-CUNNINGH COEFFS + ERRS'!P102,IF($M$13=3,'TWU-COON-CUNNINGH COEFFS + ERRS'!V102,IF($M$13=4,'TWU-COON-CUNNINGH COEFFS + ERRS'!AB102,"")))), IF($M$6 = 4, IF($M$13=1,'ALMAJOSE-DALIDA COEFFS + ERRS'!J102,IF($M$13=2,'ALMAJOSE-DALIDA COEFFS + ERRS'!P102,IF($M$13=3,'ALMAJOSE-DALIDA COEFFS + ERRS'!V102,IF($M$13=4,'ALMAJOSE-DALIDA COEFFS + ERRS'!AB102,""))))))))</f>
        <v>5.0975212050694099</v>
      </c>
      <c r="L108" s="19"/>
    </row>
    <row r="109" spans="2:12" ht="16.5" customHeight="1" x14ac:dyDescent="0.25">
      <c r="B109" s="9">
        <v>100</v>
      </c>
      <c r="C109" s="9" t="s">
        <v>101</v>
      </c>
      <c r="D109" s="10">
        <v>0.23575849600000001</v>
      </c>
      <c r="E109" s="10">
        <v>0.90600000000000003</v>
      </c>
      <c r="F109" s="12">
        <f>IF($M$6=1,IF($M$13=1,'PENG ROBINSON COEFFS + ERRS'!E103,IF($M$13=2,'PENG ROBINSON COEFFS + ERRS'!K103,IF($M$13=3,'PENG ROBINSON COEFFS + ERRS'!Q103,IF($M$13=4,'PENG ROBINSON COEFFS + ERRS'!W103,"")))), IF($M$6 = 2, IF($M$13=1,'PATEL-TEJA COEFFS + ERRS'!E103,IF($M$13=2,'PATEL-TEJA COEFFS + ERRS'!K103,IF($M$13=3,'PATEL-TEJA COEFFS + ERRS'!Q103,IF($M$13=4,'PATEL-TEJA COEFFS + ERRS'!W103,"")))), IF($M$6 = 3, IF($M$13=1,'TWU-COON-CUNNINGH COEFFS + ERRS'!E103,IF($M$13=2,'TWU-COON-CUNNINGH COEFFS + ERRS'!K103,IF($M$13=3,'TWU-COON-CUNNINGH COEFFS + ERRS'!Q103,IF($M$13=4,'TWU-COON-CUNNINGH COEFFS + ERRS'!W103,"")))), IF($M$6 = 4, IF($M$13=1,'ALMAJOSE-DALIDA COEFFS + ERRS'!E103,IF($M$13=2,'ALMAJOSE-DALIDA COEFFS + ERRS'!K103,IF($M$13=3,'ALMAJOSE-DALIDA COEFFS + ERRS'!Q103,IF($M$13=4,'ALMAJOSE-DALIDA COEFFS + ERRS'!W103,""))))))))</f>
        <v>2.6869793618708702</v>
      </c>
      <c r="G109" s="12">
        <f>IF($M$6=1,IF($M$13=1,'PENG ROBINSON COEFFS + ERRS'!F103,IF($M$13=2,'PENG ROBINSON COEFFS + ERRS'!L103,IF($M$13=3,'PENG ROBINSON COEFFS + ERRS'!R103,IF($M$13=4,'PENG ROBINSON COEFFS + ERRS'!X103,"")))), IF($M$6 = 2, IF($M$13=1,'PATEL-TEJA COEFFS + ERRS'!F103,IF($M$13=2,'PATEL-TEJA COEFFS + ERRS'!L103,IF($M$13=3,'PATEL-TEJA COEFFS + ERRS'!R103,IF($M$13=4,'PATEL-TEJA COEFFS + ERRS'!X103,"")))), IF($M$6 = 3, IF($M$13=1,'TWU-COON-CUNNINGH COEFFS + ERRS'!F103,IF($M$13=2,'TWU-COON-CUNNINGH COEFFS + ERRS'!L103,IF($M$13=3,'TWU-COON-CUNNINGH COEFFS + ERRS'!R103,IF($M$13=4,'TWU-COON-CUNNINGH COEFFS + ERRS'!X103,"")))), IF($M$6 = 4, IF($M$13=1,'ALMAJOSE-DALIDA COEFFS + ERRS'!F103,IF($M$13=2,'ALMAJOSE-DALIDA COEFFS + ERRS'!L103,IF($M$13=3,'ALMAJOSE-DALIDA COEFFS + ERRS'!R103,IF($M$13=4,'ALMAJOSE-DALIDA COEFFS + ERRS'!X103,""))))))))</f>
        <v>0.62001809677881903</v>
      </c>
      <c r="H109" s="12">
        <f>IF($M$6=1,IF($M$13=1,'PENG ROBINSON COEFFS + ERRS'!G103,IF($M$13=2,'PENG ROBINSON COEFFS + ERRS'!M103,IF($M$13=3,'PENG ROBINSON COEFFS + ERRS'!S103,IF($M$13=4,'PENG ROBINSON COEFFS + ERRS'!Y103,"")))), IF($M$6 = 2, IF($M$13=1,'PATEL-TEJA COEFFS + ERRS'!G103,IF($M$13=2,'PATEL-TEJA COEFFS + ERRS'!M103,IF($M$13=3,'PATEL-TEJA COEFFS + ERRS'!S103,IF($M$13=4,'PATEL-TEJA COEFFS + ERRS'!Y103,"")))), IF($M$6 = 3, IF($M$13=1,'TWU-COON-CUNNINGH COEFFS + ERRS'!G103,IF($M$13=2,'TWU-COON-CUNNINGH COEFFS + ERRS'!M103,IF($M$13=3,'TWU-COON-CUNNINGH COEFFS + ERRS'!S103,IF($M$13=4,'TWU-COON-CUNNINGH COEFFS + ERRS'!Y103,"")))), IF($M$6 = 4, IF($M$13=1,'ALMAJOSE-DALIDA COEFFS + ERRS'!G103,IF($M$13=2,'ALMAJOSE-DALIDA COEFFS + ERRS'!M103,IF($M$13=3,'ALMAJOSE-DALIDA COEFFS + ERRS'!S103,IF($M$13=4,'ALMAJOSE-DALIDA COEFFS + ERRS'!Y103,""))))))))</f>
        <v>0.25582725507800602</v>
      </c>
      <c r="I109" s="10">
        <f>IF($M$6=1,IF($M$13=1,'PENG ROBINSON COEFFS + ERRS'!H103,IF($M$13=2,'PENG ROBINSON COEFFS + ERRS'!N103,IF($M$13=3,'PENG ROBINSON COEFFS + ERRS'!T103,IF($M$13=4,'PENG ROBINSON COEFFS + ERRS'!Z103,"")))), IF($M$6 = 2, IF($M$13=1,'PATEL-TEJA COEFFS + ERRS'!H103,IF($M$13=2,'PATEL-TEJA COEFFS + ERRS'!N103,IF($M$13=3,'PATEL-TEJA COEFFS + ERRS'!T103,IF($M$13=4,'PATEL-TEJA COEFFS + ERRS'!Z103,"")))), IF($M$6 = 3, IF($M$13=1,'TWU-COON-CUNNINGH COEFFS + ERRS'!H103,IF($M$13=2,'TWU-COON-CUNNINGH COEFFS + ERRS'!N103,IF($M$13=3,'TWU-COON-CUNNINGH COEFFS + ERRS'!T103,IF($M$13=4,'TWU-COON-CUNNINGH COEFFS + ERRS'!Z103,"")))), IF($M$6 = 4, IF($M$13=1,'ALMAJOSE-DALIDA COEFFS + ERRS'!H103,IF($M$13=2,'ALMAJOSE-DALIDA COEFFS + ERRS'!N103,IF($M$13=3,'ALMAJOSE-DALIDA COEFFS + ERRS'!T103,IF($M$13=4,'ALMAJOSE-DALIDA COEFFS + ERRS'!Z103,""))))))))</f>
        <v>3.5067901038883802</v>
      </c>
      <c r="J109" s="10">
        <f>IF($M$6=1,IF($M$13=1,'PENG ROBINSON COEFFS + ERRS'!I103,IF($M$13=2,'PENG ROBINSON COEFFS + ERRS'!O103,IF($M$13=3,'PENG ROBINSON COEFFS + ERRS'!U103,IF($M$13=4,'PENG ROBINSON COEFFS + ERRS'!AA103,"")))), IF($M$6 = 2, IF($M$13=1,'PATEL-TEJA COEFFS + ERRS'!I103,IF($M$13=2,'PATEL-TEJA COEFFS + ERRS'!O103,IF($M$13=3,'PATEL-TEJA COEFFS + ERRS'!U103,IF($M$13=4,'PATEL-TEJA COEFFS + ERRS'!AA103,"")))), IF($M$6 = 3, IF($M$13=1,'TWU-COON-CUNNINGH COEFFS + ERRS'!I103,IF($M$13=2,'TWU-COON-CUNNINGH COEFFS + ERRS'!O103,IF($M$13=3,'TWU-COON-CUNNINGH COEFFS + ERRS'!U103,IF($M$13=4,'TWU-COON-CUNNINGH COEFFS + ERRS'!AA103,"")))), IF($M$6 = 4, IF($M$13=1,'ALMAJOSE-DALIDA COEFFS + ERRS'!I103,IF($M$13=2,'ALMAJOSE-DALIDA COEFFS + ERRS'!O103,IF($M$13=3,'ALMAJOSE-DALIDA COEFFS + ERRS'!U103,IF($M$13=4,'ALMAJOSE-DALIDA COEFFS + ERRS'!AA103,""))))))))</f>
        <v>30.328069358351499</v>
      </c>
      <c r="K109" s="10">
        <f>IF($M$6=1,IF($M$13=1,'PENG ROBINSON COEFFS + ERRS'!J103,IF($M$13=2,'PENG ROBINSON COEFFS + ERRS'!P103,IF($M$13=3,'PENG ROBINSON COEFFS + ERRS'!V103,IF($M$13=4,'PENG ROBINSON COEFFS + ERRS'!AB103,"")))), IF($M$6 = 2, IF($M$13=1,'PATEL-TEJA COEFFS + ERRS'!J103,IF($M$13=2,'PATEL-TEJA COEFFS + ERRS'!P103,IF($M$13=3,'PATEL-TEJA COEFFS + ERRS'!V103,IF($M$13=4,'PATEL-TEJA COEFFS + ERRS'!AB103,"")))), IF($M$6 = 3, IF($M$13=1,'TWU-COON-CUNNINGH COEFFS + ERRS'!J103,IF($M$13=2,'TWU-COON-CUNNINGH COEFFS + ERRS'!P103,IF($M$13=3,'TWU-COON-CUNNINGH COEFFS + ERRS'!V103,IF($M$13=4,'TWU-COON-CUNNINGH COEFFS + ERRS'!AB103,"")))), IF($M$6 = 4, IF($M$13=1,'ALMAJOSE-DALIDA COEFFS + ERRS'!J103,IF($M$13=2,'ALMAJOSE-DALIDA COEFFS + ERRS'!P103,IF($M$13=3,'ALMAJOSE-DALIDA COEFFS + ERRS'!V103,IF($M$13=4,'ALMAJOSE-DALIDA COEFFS + ERRS'!AB103,""))))))))</f>
        <v>6.7315628015955298</v>
      </c>
      <c r="L109" s="19"/>
    </row>
    <row r="110" spans="2:12" ht="16.5" customHeight="1" x14ac:dyDescent="0.25">
      <c r="B110" s="22" t="s">
        <v>137</v>
      </c>
      <c r="C110" s="23"/>
      <c r="D110" s="23"/>
      <c r="E110" s="23"/>
      <c r="F110" s="23"/>
      <c r="G110" s="23"/>
      <c r="H110" s="24"/>
      <c r="I110" s="12">
        <f>GEOMEAN(I10:I109)</f>
        <v>0.98873143747927783</v>
      </c>
      <c r="J110" s="12">
        <f t="shared" ref="J110:K110" si="0">GEOMEAN(J10:J109)</f>
        <v>4.9004664970325456</v>
      </c>
      <c r="K110" s="12">
        <f t="shared" si="0"/>
        <v>1.9353306115138447</v>
      </c>
      <c r="L110" s="19"/>
    </row>
    <row r="111" spans="2:12" ht="16.5" customHeight="1" x14ac:dyDescent="0.25">
      <c r="L111" s="19"/>
    </row>
    <row r="112" spans="2:12" ht="16.5" customHeight="1" x14ac:dyDescent="0.25">
      <c r="L112" s="19"/>
    </row>
    <row r="113" spans="12:12" ht="16.5" customHeight="1" x14ac:dyDescent="0.25">
      <c r="L113" s="19"/>
    </row>
  </sheetData>
  <mergeCells count="11">
    <mergeCell ref="B110:H110"/>
    <mergeCell ref="B6:E6"/>
    <mergeCell ref="I8:K8"/>
    <mergeCell ref="D3:K3"/>
    <mergeCell ref="D4:E4"/>
    <mergeCell ref="F4:K4"/>
    <mergeCell ref="B8:B9"/>
    <mergeCell ref="C8:C9"/>
    <mergeCell ref="D8:D9"/>
    <mergeCell ref="E8:E9"/>
    <mergeCell ref="F8:H8"/>
  </mergeCells>
  <dataValidations count="2">
    <dataValidation type="list" allowBlank="1" showInputMessage="1" showErrorMessage="1" sqref="D4" xr:uid="{E4D638C9-77E0-4029-BEDD-19B8CADAAC7E}">
      <formula1>$O$13:$O$16</formula1>
    </dataValidation>
    <dataValidation type="list" allowBlank="1" showInputMessage="1" showErrorMessage="1" sqref="D3" xr:uid="{DC47C59F-066B-44E8-A41E-2B27FF553ED2}">
      <formula1>$O$6:$O$9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B13D-CE53-45B8-BC61-56E72AA30FFD}">
  <dimension ref="A1:AB103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4" sqref="C4:AB103"/>
    </sheetView>
  </sheetViews>
  <sheetFormatPr defaultColWidth="10.28515625" defaultRowHeight="15" x14ac:dyDescent="0.25"/>
  <cols>
    <col min="1" max="1" width="3.85546875" style="4" customWidth="1"/>
    <col min="2" max="2" width="20.28515625" style="4" customWidth="1"/>
    <col min="3" max="16384" width="10.28515625" style="4"/>
  </cols>
  <sheetData>
    <row r="1" spans="1:28" s="3" customFormat="1" x14ac:dyDescent="0.25">
      <c r="A1" s="33" t="s">
        <v>102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8" x14ac:dyDescent="0.25">
      <c r="A2" s="31" t="s">
        <v>0</v>
      </c>
      <c r="B2" s="31" t="s">
        <v>1</v>
      </c>
      <c r="C2" s="31" t="s">
        <v>111</v>
      </c>
      <c r="D2" s="31" t="s">
        <v>110</v>
      </c>
      <c r="E2" s="32" t="s">
        <v>107</v>
      </c>
      <c r="F2" s="32"/>
      <c r="G2" s="32"/>
      <c r="H2" s="32"/>
      <c r="I2" s="32"/>
      <c r="J2" s="32"/>
      <c r="K2" s="32" t="s">
        <v>106</v>
      </c>
      <c r="L2" s="32"/>
      <c r="M2" s="32"/>
      <c r="N2" s="32"/>
      <c r="O2" s="32"/>
      <c r="P2" s="32"/>
      <c r="Q2" s="32" t="s">
        <v>108</v>
      </c>
      <c r="R2" s="32"/>
      <c r="S2" s="32"/>
      <c r="T2" s="32"/>
      <c r="U2" s="32"/>
      <c r="V2" s="32"/>
      <c r="W2" s="32" t="s">
        <v>109</v>
      </c>
      <c r="X2" s="32"/>
      <c r="Y2" s="32"/>
      <c r="Z2" s="32"/>
      <c r="AA2" s="32"/>
      <c r="AB2" s="32"/>
    </row>
    <row r="3" spans="1:28" ht="18" x14ac:dyDescent="0.35">
      <c r="A3" s="31"/>
      <c r="B3" s="31"/>
      <c r="C3" s="31"/>
      <c r="D3" s="31"/>
      <c r="E3" s="5" t="s">
        <v>112</v>
      </c>
      <c r="F3" s="5" t="s">
        <v>113</v>
      </c>
      <c r="G3" s="5" t="s">
        <v>114</v>
      </c>
      <c r="H3" s="5" t="s">
        <v>103</v>
      </c>
      <c r="I3" s="5" t="s">
        <v>104</v>
      </c>
      <c r="J3" s="5" t="s">
        <v>105</v>
      </c>
      <c r="K3" s="5" t="s">
        <v>112</v>
      </c>
      <c r="L3" s="5" t="s">
        <v>113</v>
      </c>
      <c r="M3" s="5"/>
      <c r="N3" s="5" t="s">
        <v>103</v>
      </c>
      <c r="O3" s="5" t="s">
        <v>104</v>
      </c>
      <c r="P3" s="5" t="s">
        <v>105</v>
      </c>
      <c r="Q3" s="5" t="s">
        <v>112</v>
      </c>
      <c r="R3" s="5" t="s">
        <v>113</v>
      </c>
      <c r="S3" s="5" t="s">
        <v>114</v>
      </c>
      <c r="T3" s="5" t="s">
        <v>103</v>
      </c>
      <c r="U3" s="5" t="s">
        <v>104</v>
      </c>
      <c r="V3" s="5" t="s">
        <v>105</v>
      </c>
      <c r="W3" s="5" t="s">
        <v>112</v>
      </c>
      <c r="X3" s="5" t="s">
        <v>113</v>
      </c>
      <c r="Y3" s="5" t="s">
        <v>114</v>
      </c>
      <c r="Z3" s="5" t="s">
        <v>103</v>
      </c>
      <c r="AA3" s="5" t="s">
        <v>104</v>
      </c>
      <c r="AB3" s="5" t="s">
        <v>105</v>
      </c>
    </row>
    <row r="4" spans="1:28" x14ac:dyDescent="0.25">
      <c r="A4" s="6">
        <v>1</v>
      </c>
      <c r="B4" s="6" t="s">
        <v>2</v>
      </c>
      <c r="C4" s="7">
        <v>0.24199999999999999</v>
      </c>
      <c r="D4" s="7">
        <v>0.25259999999999999</v>
      </c>
      <c r="E4" s="11">
        <v>0.937849537128016</v>
      </c>
      <c r="F4" s="11">
        <v>0.784231766377398</v>
      </c>
      <c r="G4" s="11">
        <v>2.4000592235371202E-3</v>
      </c>
      <c r="H4" s="7">
        <v>0.68634225064182397</v>
      </c>
      <c r="I4" s="7">
        <v>15.529748605808001</v>
      </c>
      <c r="J4" s="7">
        <v>2.1532107214483398</v>
      </c>
      <c r="K4" s="13">
        <v>0.930704743397057</v>
      </c>
      <c r="L4" s="13">
        <v>0.78778288423239196</v>
      </c>
      <c r="M4" s="13">
        <v>0</v>
      </c>
      <c r="N4" s="8">
        <v>0.68573708833456704</v>
      </c>
      <c r="O4" s="8">
        <v>15.529302487299899</v>
      </c>
      <c r="P4" s="8">
        <v>2.1528487848702702</v>
      </c>
      <c r="Q4" s="13">
        <v>0.42356725578420601</v>
      </c>
      <c r="R4" s="13">
        <v>1.3088827849009499</v>
      </c>
      <c r="S4" s="13">
        <v>-0.91539031774561697</v>
      </c>
      <c r="T4" s="8">
        <v>0.77705081270202003</v>
      </c>
      <c r="U4" s="8">
        <v>15.448492583441499</v>
      </c>
      <c r="V4" s="8">
        <v>2.0342639599069798</v>
      </c>
      <c r="W4" s="13">
        <v>-0.45316297299892899</v>
      </c>
      <c r="X4" s="13">
        <v>-1.2306323106144399</v>
      </c>
      <c r="Y4" s="13">
        <v>-0.44914241992778797</v>
      </c>
      <c r="Z4" s="8">
        <v>0.85025851445861</v>
      </c>
      <c r="AA4" s="8">
        <v>15.4397298143369</v>
      </c>
      <c r="AB4" s="8">
        <v>2.0202690693613099</v>
      </c>
    </row>
    <row r="5" spans="1:28" x14ac:dyDescent="0.25">
      <c r="A5" s="6">
        <v>2</v>
      </c>
      <c r="B5" s="6" t="s">
        <v>3</v>
      </c>
      <c r="C5" s="7">
        <v>0.26800000000000002</v>
      </c>
      <c r="D5" s="7">
        <v>0.21029999999999999</v>
      </c>
      <c r="E5" s="11">
        <v>1.1673419098161899</v>
      </c>
      <c r="F5" s="11">
        <v>0.56351894611243403</v>
      </c>
      <c r="G5" s="11">
        <v>1.5545123394669299E-3</v>
      </c>
      <c r="H5" s="7">
        <v>0.65520546939755098</v>
      </c>
      <c r="I5" s="7">
        <v>4.78567144258583</v>
      </c>
      <c r="J5" s="7">
        <v>1.73470722343562</v>
      </c>
      <c r="K5" s="13">
        <v>1.15465027608707</v>
      </c>
      <c r="L5" s="13">
        <v>0.56928585081515104</v>
      </c>
      <c r="M5" s="13">
        <v>0</v>
      </c>
      <c r="N5" s="8">
        <v>0.63842650490424802</v>
      </c>
      <c r="O5" s="8">
        <v>4.7861364011958401</v>
      </c>
      <c r="P5" s="8">
        <v>1.73998811141744</v>
      </c>
      <c r="Q5" s="13">
        <v>-8.5252496655862403E-2</v>
      </c>
      <c r="R5" s="13">
        <v>0.60163259164885996</v>
      </c>
      <c r="S5" s="13">
        <v>5.0931289183490103</v>
      </c>
      <c r="T5" s="8">
        <v>0.696009244072752</v>
      </c>
      <c r="U5" s="8">
        <v>4.7938754645690498</v>
      </c>
      <c r="V5" s="8">
        <v>1.80456772099656</v>
      </c>
      <c r="W5" s="13">
        <v>-0.47964293576272399</v>
      </c>
      <c r="X5" s="13">
        <v>-0.91571830791878905</v>
      </c>
      <c r="Y5" s="13">
        <v>-0.487104995991189</v>
      </c>
      <c r="Z5" s="8">
        <v>0.46149038549654098</v>
      </c>
      <c r="AA5" s="8">
        <v>4.7372410001458602</v>
      </c>
      <c r="AB5" s="8">
        <v>1.4194511564512999</v>
      </c>
    </row>
    <row r="6" spans="1:28" x14ac:dyDescent="0.25">
      <c r="A6" s="6">
        <v>3</v>
      </c>
      <c r="B6" s="6" t="s">
        <v>4</v>
      </c>
      <c r="C6" s="7">
        <v>0.26400000000000001</v>
      </c>
      <c r="D6" s="7">
        <v>0.26400000000000001</v>
      </c>
      <c r="E6" s="11">
        <v>0.528789864084938</v>
      </c>
      <c r="F6" s="11">
        <v>1.04244465216661</v>
      </c>
      <c r="G6" s="11">
        <v>-0.19643155175886501</v>
      </c>
      <c r="H6" s="7">
        <v>0.23878868973767201</v>
      </c>
      <c r="I6" s="7">
        <v>4.2860236315211404</v>
      </c>
      <c r="J6" s="7">
        <v>1.50253142439655</v>
      </c>
      <c r="K6" s="13">
        <v>1.12904580211315</v>
      </c>
      <c r="L6" s="13">
        <v>0.64849062405188596</v>
      </c>
      <c r="M6" s="13">
        <v>0</v>
      </c>
      <c r="N6" s="8">
        <v>0.91209869761802498</v>
      </c>
      <c r="O6" s="8">
        <v>4.3257692105001002</v>
      </c>
      <c r="P6" s="8">
        <v>1.4829828338203299</v>
      </c>
      <c r="Q6" s="13">
        <v>0.32113698932699303</v>
      </c>
      <c r="R6" s="13">
        <v>1.1034304147374601</v>
      </c>
      <c r="S6" s="13">
        <v>-1.10445912649454</v>
      </c>
      <c r="T6" s="8">
        <v>0.233100567149153</v>
      </c>
      <c r="U6" s="8">
        <v>4.2826744816766897</v>
      </c>
      <c r="V6" s="8">
        <v>1.4942486888847699</v>
      </c>
      <c r="W6" s="13">
        <v>1.46448357189079</v>
      </c>
      <c r="X6" s="13">
        <v>0.36080230021666898</v>
      </c>
      <c r="Y6" s="13">
        <v>0.41150702444671799</v>
      </c>
      <c r="Z6" s="8">
        <v>0.21798043717719801</v>
      </c>
      <c r="AA6" s="8">
        <v>4.27789560442982</v>
      </c>
      <c r="AB6" s="8">
        <v>1.47177158543797</v>
      </c>
    </row>
    <row r="7" spans="1:28" x14ac:dyDescent="0.25">
      <c r="A7" s="6">
        <v>4</v>
      </c>
      <c r="B7" s="6" t="s">
        <v>5</v>
      </c>
      <c r="C7" s="7">
        <v>0.26400000000000001</v>
      </c>
      <c r="D7" s="7">
        <v>0.31009999999999999</v>
      </c>
      <c r="E7" s="11">
        <v>0.24923263372951299</v>
      </c>
      <c r="F7" s="11">
        <v>1.8779931615159999</v>
      </c>
      <c r="G7" s="11">
        <v>-0.36950989118591598</v>
      </c>
      <c r="H7" s="7">
        <v>0.261303234230507</v>
      </c>
      <c r="I7" s="7">
        <v>3.1904463274877202</v>
      </c>
      <c r="J7" s="7">
        <v>1.44362749127995</v>
      </c>
      <c r="K7" s="13">
        <v>1.1494613519672101</v>
      </c>
      <c r="L7" s="13">
        <v>0.69388321091426497</v>
      </c>
      <c r="M7" s="13">
        <v>0</v>
      </c>
      <c r="N7" s="8">
        <v>0.93921998352077296</v>
      </c>
      <c r="O7" s="8">
        <v>3.3230141071657902</v>
      </c>
      <c r="P7" s="8">
        <v>1.59628825395955</v>
      </c>
      <c r="Q7" s="13">
        <v>0.48552506212149499</v>
      </c>
      <c r="R7" s="13">
        <v>1.6291636035638</v>
      </c>
      <c r="S7" s="13">
        <v>-0.67163525724340201</v>
      </c>
      <c r="T7" s="8">
        <v>0.253260471179517</v>
      </c>
      <c r="U7" s="8">
        <v>3.1897610104168899</v>
      </c>
      <c r="V7" s="8">
        <v>1.4366594792352401</v>
      </c>
      <c r="W7" s="13">
        <v>-0.94729696930085205</v>
      </c>
      <c r="X7" s="13">
        <v>-1.70282768767493</v>
      </c>
      <c r="Y7" s="13">
        <v>-0.31414642634703899</v>
      </c>
      <c r="Z7" s="8">
        <v>0.32020019770741598</v>
      </c>
      <c r="AA7" s="8">
        <v>3.1979914732262098</v>
      </c>
      <c r="AB7" s="8">
        <v>1.5027354346199</v>
      </c>
    </row>
    <row r="8" spans="1:28" x14ac:dyDescent="0.25">
      <c r="A8" s="6">
        <v>5</v>
      </c>
      <c r="B8" s="6" t="s">
        <v>6</v>
      </c>
      <c r="C8" s="7">
        <v>0.25900000000000001</v>
      </c>
      <c r="D8" s="7">
        <v>0.32650000000000001</v>
      </c>
      <c r="E8" s="11">
        <v>0.384265724746499</v>
      </c>
      <c r="F8" s="11">
        <v>1.4601507864301599</v>
      </c>
      <c r="G8" s="11">
        <v>-0.290382217722984</v>
      </c>
      <c r="H8" s="7">
        <v>0.22375969749302799</v>
      </c>
      <c r="I8" s="7">
        <v>6.0624251749866902</v>
      </c>
      <c r="J8" s="7">
        <v>1.4783351250646699</v>
      </c>
      <c r="K8" s="13">
        <v>1.1280136663943501</v>
      </c>
      <c r="L8" s="13">
        <v>0.72822862142983302</v>
      </c>
      <c r="M8" s="13">
        <v>0</v>
      </c>
      <c r="N8" s="8">
        <v>0.98398274291532095</v>
      </c>
      <c r="O8" s="8">
        <v>6.1661688969311603</v>
      </c>
      <c r="P8" s="8">
        <v>1.5971179041372601</v>
      </c>
      <c r="Q8" s="13">
        <v>-0.16982997972900399</v>
      </c>
      <c r="R8" s="13">
        <v>0.68706332303487705</v>
      </c>
      <c r="S8" s="13">
        <v>2.5980476725272399</v>
      </c>
      <c r="T8" s="8">
        <v>1.48355878875764</v>
      </c>
      <c r="U8" s="8">
        <v>6.2371690475812498</v>
      </c>
      <c r="V8" s="8">
        <v>1.8871277502172199</v>
      </c>
      <c r="W8" s="13">
        <v>-0.73680524452931795</v>
      </c>
      <c r="X8" s="13">
        <v>-1.6420390886463201</v>
      </c>
      <c r="Y8" s="13">
        <v>-0.36265616845767001</v>
      </c>
      <c r="Z8" s="8">
        <v>0.48188890430747</v>
      </c>
      <c r="AA8" s="8">
        <v>6.0171222260415904</v>
      </c>
      <c r="AB8" s="8">
        <v>1.5647204992418999</v>
      </c>
    </row>
    <row r="9" spans="1:28" x14ac:dyDescent="0.25">
      <c r="A9" s="6">
        <v>6</v>
      </c>
      <c r="B9" s="6" t="s">
        <v>7</v>
      </c>
      <c r="C9" s="7">
        <v>0.25900000000000001</v>
      </c>
      <c r="D9" s="7">
        <v>0.32179999999999997</v>
      </c>
      <c r="E9" s="11">
        <v>0.145417538919006</v>
      </c>
      <c r="F9" s="11">
        <v>3.0457850256061998</v>
      </c>
      <c r="G9" s="11">
        <v>-0.45430438490813602</v>
      </c>
      <c r="H9" s="7">
        <v>0.47176400088857001</v>
      </c>
      <c r="I9" s="7">
        <v>6.2087475597525099</v>
      </c>
      <c r="J9" s="7">
        <v>1.44679214004132</v>
      </c>
      <c r="K9" s="13">
        <v>1.05924728089801</v>
      </c>
      <c r="L9" s="13">
        <v>0.78060239281326205</v>
      </c>
      <c r="M9" s="13">
        <v>0</v>
      </c>
      <c r="N9" s="8">
        <v>0.74245638378478396</v>
      </c>
      <c r="O9" s="8">
        <v>6.4318991049668597</v>
      </c>
      <c r="P9" s="8">
        <v>2.0875298528200399</v>
      </c>
      <c r="Q9" s="13">
        <v>-7.75335414677195E-2</v>
      </c>
      <c r="R9" s="13">
        <v>0.75825536463931997</v>
      </c>
      <c r="S9" s="13">
        <v>5.9267003618840297</v>
      </c>
      <c r="T9" s="8">
        <v>0.90910473678122605</v>
      </c>
      <c r="U9" s="8">
        <v>6.4713568207854202</v>
      </c>
      <c r="V9" s="8">
        <v>2.2579515714067502</v>
      </c>
      <c r="W9" s="13">
        <v>-0.94897271908015401</v>
      </c>
      <c r="X9" s="13">
        <v>-1.82161528475774</v>
      </c>
      <c r="Y9" s="13">
        <v>-0.30781284930168601</v>
      </c>
      <c r="Z9" s="8">
        <v>0.41375882638485101</v>
      </c>
      <c r="AA9" s="8">
        <v>6.33841111236854</v>
      </c>
      <c r="AB9" s="8">
        <v>1.70380517135809</v>
      </c>
    </row>
    <row r="10" spans="1:28" x14ac:dyDescent="0.25">
      <c r="A10" s="6">
        <v>7</v>
      </c>
      <c r="B10" s="6" t="s">
        <v>8</v>
      </c>
      <c r="C10" s="7">
        <v>0.222</v>
      </c>
      <c r="D10" s="7">
        <v>0.56579999999999997</v>
      </c>
      <c r="E10" s="11">
        <v>0.54811575611367902</v>
      </c>
      <c r="F10" s="11">
        <v>1.81023092990629</v>
      </c>
      <c r="G10" s="11">
        <v>-0.249075535289698</v>
      </c>
      <c r="H10" s="7">
        <v>0.841355659335977</v>
      </c>
      <c r="I10" s="7">
        <v>21.0495642467361</v>
      </c>
      <c r="J10" s="7">
        <v>3.4812716866745399</v>
      </c>
      <c r="K10" s="13">
        <v>1.0447898279851699</v>
      </c>
      <c r="L10" s="13">
        <v>1.1275713380944901</v>
      </c>
      <c r="M10" s="13">
        <v>0</v>
      </c>
      <c r="N10" s="8">
        <v>2.2773646070808899</v>
      </c>
      <c r="O10" s="8">
        <v>21.264773592466501</v>
      </c>
      <c r="P10" s="8">
        <v>3.65381951330246</v>
      </c>
      <c r="Q10" s="13">
        <v>-9.0126353645487906E-2</v>
      </c>
      <c r="R10" s="13">
        <v>1.0316962443883499</v>
      </c>
      <c r="S10" s="13">
        <v>4.7576627353478598</v>
      </c>
      <c r="T10" s="8">
        <v>3.8667276033839402</v>
      </c>
      <c r="U10" s="8">
        <v>21.4750784865352</v>
      </c>
      <c r="V10" s="8">
        <v>4.1134939548608402</v>
      </c>
      <c r="W10" s="13">
        <v>2.2817214730000299</v>
      </c>
      <c r="X10" s="13">
        <v>2.8573231372866998</v>
      </c>
      <c r="Y10" s="13">
        <v>0.238241754414769</v>
      </c>
      <c r="Z10" s="8">
        <v>1.1622535298943</v>
      </c>
      <c r="AA10" s="8">
        <v>21.103607199371002</v>
      </c>
      <c r="AB10" s="8">
        <v>3.44857840529655</v>
      </c>
    </row>
    <row r="11" spans="1:28" x14ac:dyDescent="0.25">
      <c r="A11" s="6">
        <v>8</v>
      </c>
      <c r="B11" s="6" t="s">
        <v>9</v>
      </c>
      <c r="C11" s="7">
        <v>0.24099999999999999</v>
      </c>
      <c r="D11" s="7">
        <v>0.64359999999999995</v>
      </c>
      <c r="E11" s="11">
        <v>1.6188597997854</v>
      </c>
      <c r="F11" s="11">
        <v>0.88242935195282302</v>
      </c>
      <c r="G11" s="11">
        <v>0.17110317726766999</v>
      </c>
      <c r="H11" s="7">
        <v>2.12480275842529</v>
      </c>
      <c r="I11" s="7">
        <v>11.793983254919</v>
      </c>
      <c r="J11" s="7">
        <v>3.2216608876541599</v>
      </c>
      <c r="K11" s="13">
        <v>1.17392481458013</v>
      </c>
      <c r="L11" s="13">
        <v>1.0878614885665201</v>
      </c>
      <c r="M11" s="13">
        <v>0</v>
      </c>
      <c r="N11" s="8">
        <v>1.12915061287577</v>
      </c>
      <c r="O11" s="8">
        <v>11.7305869387603</v>
      </c>
      <c r="P11" s="8">
        <v>2.7941195981295102</v>
      </c>
      <c r="Q11" s="13">
        <v>-0.125607231681653</v>
      </c>
      <c r="R11" s="13">
        <v>1.0740046179876399</v>
      </c>
      <c r="S11" s="13">
        <v>3.0128710054165699</v>
      </c>
      <c r="T11" s="8">
        <v>2.96956312005294</v>
      </c>
      <c r="U11" s="8">
        <v>11.957468973844399</v>
      </c>
      <c r="V11" s="8">
        <v>3.99638039717171</v>
      </c>
      <c r="W11" s="13">
        <v>1.4121156431345401</v>
      </c>
      <c r="X11" s="13">
        <v>0.67289671465409795</v>
      </c>
      <c r="Y11" s="13">
        <v>0.63283993045510201</v>
      </c>
      <c r="Z11" s="8">
        <v>1.4090379182406501</v>
      </c>
      <c r="AA11" s="8">
        <v>11.599551603611999</v>
      </c>
      <c r="AB11" s="8">
        <v>2.24984587609057</v>
      </c>
    </row>
    <row r="12" spans="1:28" x14ac:dyDescent="0.25">
      <c r="A12" s="6">
        <v>9</v>
      </c>
      <c r="B12" s="6" t="s">
        <v>10</v>
      </c>
      <c r="C12" s="7">
        <v>0.254</v>
      </c>
      <c r="D12" s="7">
        <v>0.62090000000000001</v>
      </c>
      <c r="E12" s="11">
        <v>1.28118234975629</v>
      </c>
      <c r="F12" s="11">
        <v>0.93321356504920205</v>
      </c>
      <c r="G12" s="11">
        <v>-4.1232353409117697E-2</v>
      </c>
      <c r="H12" s="7">
        <v>2.70842041007052</v>
      </c>
      <c r="I12" s="7">
        <v>5.3126027033856298</v>
      </c>
      <c r="J12" s="7">
        <v>0.68733094651855797</v>
      </c>
      <c r="K12" s="13">
        <v>1.4032386134750301</v>
      </c>
      <c r="L12" s="13">
        <v>0.87591595415397006</v>
      </c>
      <c r="M12" s="13">
        <v>0</v>
      </c>
      <c r="N12" s="8">
        <v>2.3902972261466302</v>
      </c>
      <c r="O12" s="8">
        <v>5.3404270845055999</v>
      </c>
      <c r="P12" s="8">
        <v>0.59806607397043299</v>
      </c>
      <c r="Q12" s="13">
        <v>9.9478177111774799E-2</v>
      </c>
      <c r="R12" s="13">
        <v>1.3595954642168699</v>
      </c>
      <c r="S12" s="13">
        <v>-3.17774258375578</v>
      </c>
      <c r="T12" s="8">
        <v>2.1950718952041002</v>
      </c>
      <c r="U12" s="8">
        <v>5.3568617593757599</v>
      </c>
      <c r="V12" s="8">
        <v>0.52723714506088104</v>
      </c>
      <c r="W12" s="13">
        <v>1.2766880027519301</v>
      </c>
      <c r="X12" s="13">
        <v>-0.362361701808875</v>
      </c>
      <c r="Y12" s="13">
        <v>1.26145769441274</v>
      </c>
      <c r="Z12" s="8">
        <v>1.1132271126322</v>
      </c>
      <c r="AA12" s="8">
        <v>5.5666705587708796</v>
      </c>
      <c r="AB12" s="8">
        <v>0.89991070204867196</v>
      </c>
    </row>
    <row r="13" spans="1:28" x14ac:dyDescent="0.25">
      <c r="A13" s="6">
        <v>10</v>
      </c>
      <c r="B13" s="6" t="s">
        <v>11</v>
      </c>
      <c r="C13" s="7">
        <v>0.25</v>
      </c>
      <c r="D13" s="7">
        <v>0.65439999999999998</v>
      </c>
      <c r="E13" s="11">
        <v>3.246702382199</v>
      </c>
      <c r="F13" s="11">
        <v>0.51766016764816103</v>
      </c>
      <c r="G13" s="11">
        <v>0.45698638882980802</v>
      </c>
      <c r="H13" s="7">
        <v>1.42590211511383</v>
      </c>
      <c r="I13" s="7">
        <v>6.8260360443201096</v>
      </c>
      <c r="J13" s="7">
        <v>0.47920845853741101</v>
      </c>
      <c r="K13" s="13">
        <v>1.5618936963646</v>
      </c>
      <c r="L13" s="13">
        <v>0.79472576919357896</v>
      </c>
      <c r="M13" s="13">
        <v>0</v>
      </c>
      <c r="N13" s="8">
        <v>2.0650927757294699</v>
      </c>
      <c r="O13" s="8">
        <v>6.7694040179696202</v>
      </c>
      <c r="P13" s="8">
        <v>0.84476614297034403</v>
      </c>
      <c r="Q13" s="13">
        <v>-0.22589218352444701</v>
      </c>
      <c r="R13" s="13">
        <v>0.97890231801294603</v>
      </c>
      <c r="S13" s="13">
        <v>1.3729932989073801</v>
      </c>
      <c r="T13" s="8">
        <v>1.0088403619589501</v>
      </c>
      <c r="U13" s="8">
        <v>6.90989016202054</v>
      </c>
      <c r="V13" s="8">
        <v>0.27404591106049098</v>
      </c>
      <c r="W13" s="13">
        <v>1.3331940807834</v>
      </c>
      <c r="X13" s="13">
        <v>-0.44637099871556601</v>
      </c>
      <c r="Y13" s="13">
        <v>1.31253879260395</v>
      </c>
      <c r="Z13" s="8">
        <v>0.60813709113710301</v>
      </c>
      <c r="AA13" s="8">
        <v>6.9962447930520604</v>
      </c>
      <c r="AB13" s="8">
        <v>0.308539100459501</v>
      </c>
    </row>
    <row r="14" spans="1:28" x14ac:dyDescent="0.25">
      <c r="A14" s="6">
        <v>11</v>
      </c>
      <c r="B14" s="6" t="s">
        <v>12</v>
      </c>
      <c r="C14" s="7">
        <v>0.25800000000000001</v>
      </c>
      <c r="D14" s="7">
        <v>0.58830000000000005</v>
      </c>
      <c r="E14" s="11">
        <v>3.5507589950227301</v>
      </c>
      <c r="F14" s="11">
        <v>0.43539551372547403</v>
      </c>
      <c r="G14" s="11">
        <v>0.40665314320043</v>
      </c>
      <c r="H14" s="7">
        <v>3.07257745972659</v>
      </c>
      <c r="I14" s="7">
        <v>3.5167657683331601</v>
      </c>
      <c r="J14" s="7">
        <v>1.19441068116824</v>
      </c>
      <c r="K14" s="13">
        <v>1.78299920372936</v>
      </c>
      <c r="L14" s="13">
        <v>0.64425350654721802</v>
      </c>
      <c r="M14" s="13">
        <v>0</v>
      </c>
      <c r="N14" s="8">
        <v>3.6442482049850899</v>
      </c>
      <c r="O14" s="8">
        <v>3.49439506208103</v>
      </c>
      <c r="P14" s="8">
        <v>1.3657218673079301</v>
      </c>
      <c r="Q14" s="13">
        <v>-0.305354682053671</v>
      </c>
      <c r="R14" s="13">
        <v>0.85450066702560601</v>
      </c>
      <c r="S14" s="13">
        <v>0.92384213472054699</v>
      </c>
      <c r="T14" s="8">
        <v>2.0395673047015102</v>
      </c>
      <c r="U14" s="8">
        <v>3.5819902684573699</v>
      </c>
      <c r="V14" s="8">
        <v>0.93475063482721399</v>
      </c>
      <c r="W14" s="13">
        <v>1.3953339130209701</v>
      </c>
      <c r="X14" s="13">
        <v>-0.57092044377850304</v>
      </c>
      <c r="Y14" s="13">
        <v>1.25356644174903</v>
      </c>
      <c r="Z14" s="8">
        <v>0.69148917612088501</v>
      </c>
      <c r="AA14" s="8">
        <v>3.79375197251384</v>
      </c>
      <c r="AB14" s="8">
        <v>1.1498723899196599</v>
      </c>
    </row>
    <row r="15" spans="1:28" x14ac:dyDescent="0.25">
      <c r="A15" s="6">
        <v>12</v>
      </c>
      <c r="B15" s="6" t="s">
        <v>13</v>
      </c>
      <c r="C15" s="7">
        <v>0.254</v>
      </c>
      <c r="D15" s="7">
        <v>0.56920000000000004</v>
      </c>
      <c r="E15" s="11">
        <v>7.6376883275849697E-2</v>
      </c>
      <c r="F15" s="11">
        <v>-1.5430804635025199</v>
      </c>
      <c r="G15" s="11">
        <v>-1.14037564047425</v>
      </c>
      <c r="H15" s="7">
        <v>2.6673283652659299</v>
      </c>
      <c r="I15" s="7">
        <v>5.3419498599521402</v>
      </c>
      <c r="J15" s="7">
        <v>1.32813482642877</v>
      </c>
      <c r="K15" s="13">
        <v>1.88249632520055</v>
      </c>
      <c r="L15" s="13">
        <v>0.60557863480521601</v>
      </c>
      <c r="M15" s="13">
        <v>0</v>
      </c>
      <c r="N15" s="8">
        <v>5.7265694777014904</v>
      </c>
      <c r="O15" s="8">
        <v>4.8719844917437003</v>
      </c>
      <c r="P15" s="8">
        <v>2.6670716477621501</v>
      </c>
      <c r="Q15" s="13">
        <v>-0.16260667637823301</v>
      </c>
      <c r="R15" s="13">
        <v>0.95247664022323497</v>
      </c>
      <c r="S15" s="13">
        <v>1.5359157788586</v>
      </c>
      <c r="T15" s="8">
        <v>4.22593213373273</v>
      </c>
      <c r="U15" s="8">
        <v>4.99287050807773</v>
      </c>
      <c r="V15" s="8">
        <v>1.99098857182471</v>
      </c>
      <c r="W15" s="13">
        <v>1.4211772071445199</v>
      </c>
      <c r="X15" s="13">
        <v>-0.725138619310433</v>
      </c>
      <c r="Y15" s="13">
        <v>1.35834676792395</v>
      </c>
      <c r="Z15" s="8">
        <v>0.87180496351845405</v>
      </c>
      <c r="AA15" s="8">
        <v>5.4848452627004098</v>
      </c>
      <c r="AB15" s="8">
        <v>0.31054322674422802</v>
      </c>
    </row>
    <row r="16" spans="1:28" x14ac:dyDescent="0.25">
      <c r="A16" s="6">
        <v>13</v>
      </c>
      <c r="B16" s="6" t="s">
        <v>14</v>
      </c>
      <c r="C16" s="7">
        <v>0.25800000000000001</v>
      </c>
      <c r="D16" s="7">
        <v>0.57479999999999998</v>
      </c>
      <c r="E16" s="11">
        <v>0.98071096196234098</v>
      </c>
      <c r="F16" s="11">
        <v>-0.59398406695856398</v>
      </c>
      <c r="G16" s="11">
        <v>-1.6411711586920701</v>
      </c>
      <c r="H16" s="7">
        <v>0.76801659113454801</v>
      </c>
      <c r="I16" s="7">
        <v>4.3422890710687003</v>
      </c>
      <c r="J16" s="7">
        <v>1.6108816275414199</v>
      </c>
      <c r="K16" s="13">
        <v>1.9018114810332201</v>
      </c>
      <c r="L16" s="13">
        <v>0.58792852094200199</v>
      </c>
      <c r="M16" s="13">
        <v>0</v>
      </c>
      <c r="N16" s="8">
        <v>2.38199543827904</v>
      </c>
      <c r="O16" s="8">
        <v>4.2016649965524104</v>
      </c>
      <c r="P16" s="8">
        <v>1.7889323361753</v>
      </c>
      <c r="Q16" s="13">
        <v>-0.420233003612906</v>
      </c>
      <c r="R16" s="13">
        <v>0.76286041894925505</v>
      </c>
      <c r="S16" s="13">
        <v>0.65762193111077605</v>
      </c>
      <c r="T16" s="8">
        <v>0.90857318973243195</v>
      </c>
      <c r="U16" s="8">
        <v>4.2791920194217203</v>
      </c>
      <c r="V16" s="8">
        <v>1.58026272933635</v>
      </c>
      <c r="W16" s="13">
        <v>1.5048997367789401</v>
      </c>
      <c r="X16" s="13">
        <v>-0.45863341039056998</v>
      </c>
      <c r="Y16" s="13">
        <v>1.0005945097851301</v>
      </c>
      <c r="Z16" s="8">
        <v>0.641413025166927</v>
      </c>
      <c r="AA16" s="8">
        <v>4.3616495557696204</v>
      </c>
      <c r="AB16" s="8">
        <v>1.79592376269531</v>
      </c>
    </row>
    <row r="17" spans="1:28" x14ac:dyDescent="0.25">
      <c r="A17" s="6">
        <v>14</v>
      </c>
      <c r="B17" s="6" t="s">
        <v>15</v>
      </c>
      <c r="C17" s="7">
        <v>0.25900000000000001</v>
      </c>
      <c r="D17" s="7">
        <v>0.55859999999999999</v>
      </c>
      <c r="E17" s="11">
        <v>3.0619947498717002</v>
      </c>
      <c r="F17" s="11">
        <v>-0.31385601001956998</v>
      </c>
      <c r="G17" s="11">
        <v>-2.0091005033451301</v>
      </c>
      <c r="H17" s="7">
        <v>2.1033502013953802</v>
      </c>
      <c r="I17" s="7">
        <v>4.7346568830077</v>
      </c>
      <c r="J17" s="7">
        <v>2.3862101365925401</v>
      </c>
      <c r="K17" s="13">
        <v>2.7303983666619098</v>
      </c>
      <c r="L17" s="13">
        <v>0.390465927228836</v>
      </c>
      <c r="M17" s="13">
        <v>0</v>
      </c>
      <c r="N17" s="8">
        <v>2.7551906288008601</v>
      </c>
      <c r="O17" s="8">
        <v>4.67491886558118</v>
      </c>
      <c r="P17" s="8">
        <v>2.53054564919583</v>
      </c>
      <c r="Q17" s="13">
        <v>-0.184562735239411</v>
      </c>
      <c r="R17" s="13">
        <v>0.89134027428123896</v>
      </c>
      <c r="S17" s="13">
        <v>1.0091091914188299</v>
      </c>
      <c r="T17" s="8">
        <v>2.41974139332449</v>
      </c>
      <c r="U17" s="8">
        <v>4.7097095799215403</v>
      </c>
      <c r="V17" s="8">
        <v>2.4632193850491899</v>
      </c>
      <c r="W17" s="13">
        <v>1.65753758526726</v>
      </c>
      <c r="X17" s="13">
        <v>-0.64764810010015195</v>
      </c>
      <c r="Y17" s="13">
        <v>0.96339013309867505</v>
      </c>
      <c r="Z17" s="8">
        <v>1.1590830298794501</v>
      </c>
      <c r="AA17" s="8">
        <v>4.9697887419287703</v>
      </c>
      <c r="AB17" s="8">
        <v>2.5416687608320299</v>
      </c>
    </row>
    <row r="18" spans="1:28" x14ac:dyDescent="0.25">
      <c r="A18" s="6">
        <v>15</v>
      </c>
      <c r="B18" s="6" t="s">
        <v>16</v>
      </c>
      <c r="C18" s="7">
        <v>0.26100000000000001</v>
      </c>
      <c r="D18" s="7">
        <v>0.56210000000000004</v>
      </c>
      <c r="E18" s="11">
        <v>2.6695797157389398</v>
      </c>
      <c r="F18" s="11">
        <v>0.35215559582533201</v>
      </c>
      <c r="G18" s="11">
        <v>-0.115276528458317</v>
      </c>
      <c r="H18" s="7">
        <v>3.24357358774899</v>
      </c>
      <c r="I18" s="7">
        <v>4.8036923828331402</v>
      </c>
      <c r="J18" s="7">
        <v>2.9078985083122699</v>
      </c>
      <c r="K18" s="13">
        <v>2.9820119636197902</v>
      </c>
      <c r="L18" s="13">
        <v>0.36078613721615099</v>
      </c>
      <c r="M18" s="13">
        <v>0</v>
      </c>
      <c r="N18" s="8">
        <v>3.5341430265818201</v>
      </c>
      <c r="O18" s="8">
        <v>4.8312982931164301</v>
      </c>
      <c r="P18" s="8">
        <v>2.9292685902801399</v>
      </c>
      <c r="Q18" s="13">
        <v>-1.2354997355920301</v>
      </c>
      <c r="R18" s="13">
        <v>0.46500921962942798</v>
      </c>
      <c r="S18" s="13">
        <v>0.180243211906399</v>
      </c>
      <c r="T18" s="8">
        <v>2.5940536488024599</v>
      </c>
      <c r="U18" s="8">
        <v>4.8157110726004602</v>
      </c>
      <c r="V18" s="8">
        <v>2.7175087296718199</v>
      </c>
      <c r="W18" s="13">
        <v>1.7192929119654701</v>
      </c>
      <c r="X18" s="13">
        <v>-0.75526323015758901</v>
      </c>
      <c r="Y18" s="13">
        <v>0.97976112376716895</v>
      </c>
      <c r="Z18" s="8">
        <v>1.6804562532156999</v>
      </c>
      <c r="AA18" s="8">
        <v>4.8761568483481499</v>
      </c>
      <c r="AB18" s="8">
        <v>2.8642854381062999</v>
      </c>
    </row>
    <row r="19" spans="1:28" x14ac:dyDescent="0.25">
      <c r="A19" s="6">
        <v>16</v>
      </c>
      <c r="B19" s="6" t="s">
        <v>17</v>
      </c>
      <c r="C19" s="7">
        <v>0.26100000000000001</v>
      </c>
      <c r="D19" s="7">
        <v>0.56969999999999998</v>
      </c>
      <c r="E19" s="11">
        <v>2.2918025843868799</v>
      </c>
      <c r="F19" s="11">
        <v>0.39304602453566501</v>
      </c>
      <c r="G19" s="11">
        <v>-0.161418603614981</v>
      </c>
      <c r="H19" s="7">
        <v>2.4906973780244699</v>
      </c>
      <c r="I19" s="7">
        <v>4.6651432669225699</v>
      </c>
      <c r="J19" s="7">
        <v>2.6980288127622898</v>
      </c>
      <c r="K19" s="13">
        <v>2.9224686900101799</v>
      </c>
      <c r="L19" s="13">
        <v>0.36893863185261899</v>
      </c>
      <c r="M19" s="13">
        <v>0</v>
      </c>
      <c r="N19" s="8">
        <v>2.7335065652355999</v>
      </c>
      <c r="O19" s="8">
        <v>4.5743417448098</v>
      </c>
      <c r="P19" s="8">
        <v>2.6523863858602499</v>
      </c>
      <c r="Q19" s="13">
        <v>-0.250409774643507</v>
      </c>
      <c r="R19" s="13">
        <v>0.84490453782283703</v>
      </c>
      <c r="S19" s="13">
        <v>0.66393103926000796</v>
      </c>
      <c r="T19" s="8">
        <v>2.2282279519908799</v>
      </c>
      <c r="U19" s="8">
        <v>4.6712922250584201</v>
      </c>
      <c r="V19" s="8">
        <v>2.6177237039781298</v>
      </c>
      <c r="W19" s="13">
        <v>1.7648446561791</v>
      </c>
      <c r="X19" s="13">
        <v>-0.66930344285520005</v>
      </c>
      <c r="Y19" s="13">
        <v>0.89460506670963802</v>
      </c>
      <c r="Z19" s="8">
        <v>1.2819373422065401</v>
      </c>
      <c r="AA19" s="8">
        <v>4.9108897790353998</v>
      </c>
      <c r="AB19" s="8">
        <v>2.6772264627475701</v>
      </c>
    </row>
    <row r="20" spans="1:28" x14ac:dyDescent="0.25">
      <c r="A20" s="6">
        <v>17</v>
      </c>
      <c r="B20" s="6" t="s">
        <v>18</v>
      </c>
      <c r="C20" s="7">
        <v>0.29896589600000001</v>
      </c>
      <c r="D20" s="7">
        <v>0.61899999999999999</v>
      </c>
      <c r="E20" s="11">
        <v>1.24815202827651</v>
      </c>
      <c r="F20" s="11">
        <v>1.00359349135447</v>
      </c>
      <c r="G20" s="11">
        <v>2.5848533334434699E-2</v>
      </c>
      <c r="H20" s="7">
        <v>1.3996642809761799</v>
      </c>
      <c r="I20" s="7">
        <v>14.437784985578601</v>
      </c>
      <c r="J20" s="7">
        <v>3.2627665951843601</v>
      </c>
      <c r="K20" s="13">
        <v>1.2141256882053399</v>
      </c>
      <c r="L20" s="13">
        <v>1.0002669177754899</v>
      </c>
      <c r="M20" s="13">
        <v>0</v>
      </c>
      <c r="N20" s="8">
        <v>2.07966334673538</v>
      </c>
      <c r="O20" s="8">
        <v>14.395427551777701</v>
      </c>
      <c r="P20" s="8">
        <v>3.3045374226192399</v>
      </c>
      <c r="Q20" s="13">
        <v>-0.130531234306798</v>
      </c>
      <c r="R20" s="13">
        <v>1.0526273885228601</v>
      </c>
      <c r="S20" s="13">
        <v>3.0277220893067098</v>
      </c>
      <c r="T20" s="8">
        <v>2.23227256854357</v>
      </c>
      <c r="U20" s="8">
        <v>14.369361579667601</v>
      </c>
      <c r="V20" s="8">
        <v>4.0266711457808002</v>
      </c>
      <c r="W20" s="13">
        <v>1.26312410188661</v>
      </c>
      <c r="X20" s="13">
        <v>0.219323950898728</v>
      </c>
      <c r="Y20" s="13">
        <v>0.84289967549045597</v>
      </c>
      <c r="Z20" s="8">
        <v>1.6133506806887901</v>
      </c>
      <c r="AA20" s="8">
        <v>14.485518120421</v>
      </c>
      <c r="AB20" s="8">
        <v>2.9407756155992102</v>
      </c>
    </row>
    <row r="21" spans="1:28" x14ac:dyDescent="0.25">
      <c r="A21" s="6">
        <v>18</v>
      </c>
      <c r="B21" s="6" t="s">
        <v>19</v>
      </c>
      <c r="C21" s="7">
        <v>0.20799999999999999</v>
      </c>
      <c r="D21" s="7">
        <v>0.46650000000000003</v>
      </c>
      <c r="E21" s="11">
        <v>5.7932921930988099</v>
      </c>
      <c r="F21" s="11">
        <v>0.56212365604599601</v>
      </c>
      <c r="G21" s="11">
        <v>2.0785707127389799</v>
      </c>
      <c r="H21" s="7">
        <v>16.793330993813999</v>
      </c>
      <c r="I21" s="7">
        <v>34.070552131393299</v>
      </c>
      <c r="J21" s="7">
        <v>35.162206424989598</v>
      </c>
      <c r="K21" s="13">
        <v>0.56011878587368802</v>
      </c>
      <c r="L21" s="13">
        <v>2.2119999085875</v>
      </c>
      <c r="M21" s="13">
        <v>0</v>
      </c>
      <c r="N21" s="8">
        <v>16.123474861869799</v>
      </c>
      <c r="O21" s="8">
        <v>34.0070981273645</v>
      </c>
      <c r="P21" s="8">
        <v>36.7783513305017</v>
      </c>
      <c r="Q21" s="13">
        <v>-4.4026998804811504</v>
      </c>
      <c r="R21" s="13">
        <v>0.21239384416020601</v>
      </c>
      <c r="S21" s="13">
        <v>0.68073755081667997</v>
      </c>
      <c r="T21" s="8">
        <v>16.616841697380199</v>
      </c>
      <c r="U21" s="8">
        <v>34.132063111911997</v>
      </c>
      <c r="V21" s="8">
        <v>34.943599258158201</v>
      </c>
      <c r="W21" s="13">
        <v>0.24812222025556699</v>
      </c>
      <c r="X21" s="13">
        <v>-0.75009617648847804</v>
      </c>
      <c r="Y21" s="13">
        <v>-2.1246735946175699</v>
      </c>
      <c r="Z21" s="8">
        <v>15.2585788220876</v>
      </c>
      <c r="AA21" s="8">
        <v>34.404391320921903</v>
      </c>
      <c r="AB21" s="8">
        <v>34.258111632893801</v>
      </c>
    </row>
    <row r="22" spans="1:28" x14ac:dyDescent="0.25">
      <c r="A22" s="6">
        <v>19</v>
      </c>
      <c r="B22" s="6" t="s">
        <v>20</v>
      </c>
      <c r="C22" s="7">
        <v>0.22</v>
      </c>
      <c r="D22" s="7">
        <v>0.5796</v>
      </c>
      <c r="E22" s="11">
        <v>0.79551947213672702</v>
      </c>
      <c r="F22" s="11">
        <v>-0.96005793594625899</v>
      </c>
      <c r="G22" s="11">
        <v>-1.9061181866264201</v>
      </c>
      <c r="H22" s="7">
        <v>9.7881681447898199</v>
      </c>
      <c r="I22" s="7">
        <v>26.783108295522698</v>
      </c>
      <c r="J22" s="7">
        <v>29.668193612842401</v>
      </c>
      <c r="K22" s="13">
        <v>0.93160157542896105</v>
      </c>
      <c r="L22" s="13">
        <v>1.3396841214636299</v>
      </c>
      <c r="M22" s="13">
        <v>0</v>
      </c>
      <c r="N22" s="8">
        <v>10.227486897825999</v>
      </c>
      <c r="O22" s="8">
        <v>26.507828182556299</v>
      </c>
      <c r="P22" s="8">
        <v>31.0842204274288</v>
      </c>
      <c r="Q22" s="13">
        <v>-6.6421328814745504</v>
      </c>
      <c r="R22" s="13">
        <v>0.15084250981963701</v>
      </c>
      <c r="S22" s="13">
        <v>0.34144622031310601</v>
      </c>
      <c r="T22" s="8">
        <v>9.9491928816090205</v>
      </c>
      <c r="U22" s="8">
        <v>26.751319794029399</v>
      </c>
      <c r="V22" s="8">
        <v>29.945765511557699</v>
      </c>
      <c r="W22" s="13">
        <v>0.183473503997057</v>
      </c>
      <c r="X22" s="13">
        <v>-0.73957759821913105</v>
      </c>
      <c r="Y22" s="13">
        <v>-2.0262109339142702</v>
      </c>
      <c r="Z22" s="8">
        <v>10.5630006587899</v>
      </c>
      <c r="AA22" s="8">
        <v>26.849436503697799</v>
      </c>
      <c r="AB22" s="8">
        <v>28.872273241474399</v>
      </c>
    </row>
    <row r="23" spans="1:28" x14ac:dyDescent="0.25">
      <c r="A23" s="6">
        <v>20</v>
      </c>
      <c r="B23" s="6" t="s">
        <v>21</v>
      </c>
      <c r="C23" s="7">
        <v>0.23200000000000001</v>
      </c>
      <c r="D23" s="7">
        <v>0.68049999999999999</v>
      </c>
      <c r="E23" s="11">
        <v>4.2465838918321399</v>
      </c>
      <c r="F23" s="11">
        <v>0.55238999536882805</v>
      </c>
      <c r="G23" s="11">
        <v>1.03449335816053</v>
      </c>
      <c r="H23" s="7">
        <v>8.7008186383866306</v>
      </c>
      <c r="I23" s="7">
        <v>18.075279433692099</v>
      </c>
      <c r="J23" s="7">
        <v>29.940926178729601</v>
      </c>
      <c r="K23" s="13">
        <v>1.1242764404505601</v>
      </c>
      <c r="L23" s="13">
        <v>1.19411502041767</v>
      </c>
      <c r="M23" s="13">
        <v>0</v>
      </c>
      <c r="N23" s="8">
        <v>8.5483081174641207</v>
      </c>
      <c r="O23" s="8">
        <v>18.004317608504799</v>
      </c>
      <c r="P23" s="8">
        <v>30.381035671425</v>
      </c>
      <c r="Q23" s="13">
        <v>-3.8628050418295001</v>
      </c>
      <c r="R23" s="13">
        <v>0.25454657895820398</v>
      </c>
      <c r="S23" s="13">
        <v>0.30427531277799202</v>
      </c>
      <c r="T23" s="8">
        <v>8.9062661595965409</v>
      </c>
      <c r="U23" s="8">
        <v>18.307286125258099</v>
      </c>
      <c r="V23" s="8">
        <v>29.175166840839299</v>
      </c>
      <c r="W23" s="13">
        <v>1.1370699664410899</v>
      </c>
      <c r="X23" s="13">
        <v>-0.94232959140178196</v>
      </c>
      <c r="Y23" s="13">
        <v>4.6598526548718198</v>
      </c>
      <c r="Z23" s="8">
        <v>8.9936614611849492</v>
      </c>
      <c r="AA23" s="8">
        <v>19.0247184030748</v>
      </c>
      <c r="AB23" s="8">
        <v>28.8448609732249</v>
      </c>
    </row>
    <row r="24" spans="1:28" x14ac:dyDescent="0.25">
      <c r="A24" s="6">
        <v>21</v>
      </c>
      <c r="B24" s="6" t="s">
        <v>22</v>
      </c>
      <c r="C24" s="7">
        <v>0.23899999999999999</v>
      </c>
      <c r="D24" s="7">
        <v>0.70520000000000005</v>
      </c>
      <c r="E24" s="11">
        <v>2.6719713797390301</v>
      </c>
      <c r="F24" s="11">
        <v>-0.480599364663784</v>
      </c>
      <c r="G24" s="11">
        <v>-2.49393032196028</v>
      </c>
      <c r="H24" s="7">
        <v>5.8339405631621402</v>
      </c>
      <c r="I24" s="7">
        <v>16.234234461763201</v>
      </c>
      <c r="J24" s="7">
        <v>18.236322461411898</v>
      </c>
      <c r="K24" s="13">
        <v>1.4308818032992401</v>
      </c>
      <c r="L24" s="13">
        <v>0.90779963333157998</v>
      </c>
      <c r="M24" s="13">
        <v>0</v>
      </c>
      <c r="N24" s="8">
        <v>4.1250541800012597</v>
      </c>
      <c r="O24" s="8">
        <v>15.9281907936209</v>
      </c>
      <c r="P24" s="8">
        <v>19.399381733644901</v>
      </c>
      <c r="Q24" s="13">
        <v>-1.9020484445927199</v>
      </c>
      <c r="R24" s="13">
        <v>0.41349694283677102</v>
      </c>
      <c r="S24" s="13">
        <v>0.29342474575209299</v>
      </c>
      <c r="T24" s="8">
        <v>6.1311802734531504</v>
      </c>
      <c r="U24" s="8">
        <v>16.2700388583796</v>
      </c>
      <c r="V24" s="8">
        <v>18.126544739633399</v>
      </c>
      <c r="W24" s="13">
        <v>1.2235170148252501</v>
      </c>
      <c r="X24" s="13">
        <v>-0.81398475205482701</v>
      </c>
      <c r="Y24" s="13">
        <v>2.5073084629279898</v>
      </c>
      <c r="Z24" s="8">
        <v>7.3842486933188596</v>
      </c>
      <c r="AA24" s="8">
        <v>16.6860609701335</v>
      </c>
      <c r="AB24" s="8">
        <v>17.502982102530201</v>
      </c>
    </row>
    <row r="25" spans="1:28" x14ac:dyDescent="0.25">
      <c r="A25" s="6">
        <v>22</v>
      </c>
      <c r="B25" s="6" t="s">
        <v>23</v>
      </c>
      <c r="C25" s="7">
        <v>0.246</v>
      </c>
      <c r="D25" s="7">
        <v>0.72989999999999999</v>
      </c>
      <c r="E25" s="11">
        <v>0.205416456491299</v>
      </c>
      <c r="F25" s="11">
        <v>-1.4019517925870799</v>
      </c>
      <c r="G25" s="11">
        <v>-1.49792137309225</v>
      </c>
      <c r="H25" s="7">
        <v>4.6162266390105096</v>
      </c>
      <c r="I25" s="7">
        <v>12.7458460532473</v>
      </c>
      <c r="J25" s="7">
        <v>12.4888130204424</v>
      </c>
      <c r="K25" s="13">
        <v>1.6381942466675301</v>
      </c>
      <c r="L25" s="13">
        <v>0.79715745873353505</v>
      </c>
      <c r="M25" s="13">
        <v>0</v>
      </c>
      <c r="N25" s="8">
        <v>3.1294070618694598</v>
      </c>
      <c r="O25" s="8">
        <v>12.4379323467515</v>
      </c>
      <c r="P25" s="8">
        <v>13.817139215541401</v>
      </c>
      <c r="Q25" s="13">
        <v>-2.4367223425473901</v>
      </c>
      <c r="R25" s="13">
        <v>0.36078033207326299</v>
      </c>
      <c r="S25" s="13">
        <v>0.24538744908012899</v>
      </c>
      <c r="T25" s="8">
        <v>3.6337260621854002</v>
      </c>
      <c r="U25" s="8">
        <v>12.6185427878901</v>
      </c>
      <c r="V25" s="8">
        <v>12.9600325142257</v>
      </c>
      <c r="W25" s="13">
        <v>1.2874960275079801</v>
      </c>
      <c r="X25" s="13">
        <v>-0.87643432132968702</v>
      </c>
      <c r="Y25" s="13">
        <v>2.5164767211369798</v>
      </c>
      <c r="Z25" s="8">
        <v>5.2964331002707201</v>
      </c>
      <c r="AA25" s="8">
        <v>13.148285056928399</v>
      </c>
      <c r="AB25" s="8">
        <v>12.0820234369638</v>
      </c>
    </row>
    <row r="26" spans="1:28" x14ac:dyDescent="0.25">
      <c r="A26" s="6">
        <v>23</v>
      </c>
      <c r="B26" s="6" t="s">
        <v>24</v>
      </c>
      <c r="C26" s="7">
        <v>0.252</v>
      </c>
      <c r="D26" s="7">
        <v>0.77059999999999995</v>
      </c>
      <c r="E26" s="11">
        <v>0.70678613152559999</v>
      </c>
      <c r="F26" s="11">
        <v>1.3196369619083801</v>
      </c>
      <c r="G26" s="11">
        <v>-0.44388145724059103</v>
      </c>
      <c r="H26" s="7">
        <v>1.33329659216247</v>
      </c>
      <c r="I26" s="7">
        <v>8.31558789716569</v>
      </c>
      <c r="J26" s="7">
        <v>1.50338318746935</v>
      </c>
      <c r="K26" s="13">
        <v>1.88576127361035</v>
      </c>
      <c r="L26" s="13">
        <v>0.70892943253934404</v>
      </c>
      <c r="M26" s="13">
        <v>0</v>
      </c>
      <c r="N26" s="8">
        <v>1.26236657864367</v>
      </c>
      <c r="O26" s="8">
        <v>8.4419022975723603</v>
      </c>
      <c r="P26" s="8">
        <v>1.6840924360448499</v>
      </c>
      <c r="Q26" s="13">
        <v>0.237640919274303</v>
      </c>
      <c r="R26" s="13">
        <v>1.7964474600012399</v>
      </c>
      <c r="S26" s="13">
        <v>-1.0174421743923401</v>
      </c>
      <c r="T26" s="8">
        <v>1.2638612724257401</v>
      </c>
      <c r="U26" s="8">
        <v>8.3404557994793507</v>
      </c>
      <c r="V26" s="8">
        <v>1.53439127998125</v>
      </c>
      <c r="W26" s="13">
        <v>-0.731177899224973</v>
      </c>
      <c r="X26" s="13">
        <v>-2.0426268793687798</v>
      </c>
      <c r="Y26" s="13">
        <v>-0.50289769322372602</v>
      </c>
      <c r="Z26" s="8">
        <v>1.62324836222195</v>
      </c>
      <c r="AA26" s="8">
        <v>8.2585637472302906</v>
      </c>
      <c r="AB26" s="8">
        <v>1.5665816614308601</v>
      </c>
    </row>
    <row r="27" spans="1:28" x14ac:dyDescent="0.25">
      <c r="A27" s="6">
        <v>24</v>
      </c>
      <c r="B27" s="6" t="s">
        <v>25</v>
      </c>
      <c r="C27" s="7">
        <v>0.24299999999999999</v>
      </c>
      <c r="D27" s="7">
        <v>0.81259999999999999</v>
      </c>
      <c r="E27" s="11">
        <v>3.2058034137401399</v>
      </c>
      <c r="F27" s="11">
        <v>0.56286919058994</v>
      </c>
      <c r="G27" s="11">
        <v>0.40613860921421102</v>
      </c>
      <c r="H27" s="7">
        <v>1.86584798014847</v>
      </c>
      <c r="I27" s="7">
        <v>12.031409398545801</v>
      </c>
      <c r="J27" s="7">
        <v>1.0380719752269301</v>
      </c>
      <c r="K27" s="13">
        <v>1.7912395405552299</v>
      </c>
      <c r="L27" s="13">
        <v>0.78790661275889295</v>
      </c>
      <c r="M27" s="13">
        <v>0</v>
      </c>
      <c r="N27" s="8">
        <v>2.2199080776312599</v>
      </c>
      <c r="O27" s="8">
        <v>11.9925185291587</v>
      </c>
      <c r="P27" s="8">
        <v>1.02861646570701</v>
      </c>
      <c r="Q27" s="13">
        <v>7.7578882137880598E-2</v>
      </c>
      <c r="R27" s="13">
        <v>1.5282898748106</v>
      </c>
      <c r="S27" s="13">
        <v>-3.28835098783403</v>
      </c>
      <c r="T27" s="8">
        <v>2.1683176229918999</v>
      </c>
      <c r="U27" s="8">
        <v>11.996602835626801</v>
      </c>
      <c r="V27" s="8">
        <v>1.01923539973463</v>
      </c>
      <c r="W27" s="13">
        <v>1.4925326883711101</v>
      </c>
      <c r="X27" s="13">
        <v>-0.50820307539024501</v>
      </c>
      <c r="Y27" s="13">
        <v>1.35685891412693</v>
      </c>
      <c r="Z27" s="8">
        <v>0.84100411095983996</v>
      </c>
      <c r="AA27" s="8">
        <v>12.200978884280699</v>
      </c>
      <c r="AB27" s="8">
        <v>1.3092746600921501</v>
      </c>
    </row>
    <row r="28" spans="1:28" x14ac:dyDescent="0.25">
      <c r="A28" s="6">
        <v>25</v>
      </c>
      <c r="B28" s="6" t="s">
        <v>26</v>
      </c>
      <c r="C28" s="7">
        <v>0.23300000000000001</v>
      </c>
      <c r="D28" s="7">
        <v>0.30649999999999999</v>
      </c>
      <c r="E28" s="11">
        <v>0.42781623330655</v>
      </c>
      <c r="F28" s="11">
        <v>1.4278638491965601</v>
      </c>
      <c r="G28" s="11">
        <v>-0.229323142148602</v>
      </c>
      <c r="H28" s="7">
        <v>0.41828466403710202</v>
      </c>
      <c r="I28" s="7">
        <v>16.346061629618699</v>
      </c>
      <c r="J28" s="7">
        <v>1.9451770741415599</v>
      </c>
      <c r="K28" s="13">
        <v>0.995510364346474</v>
      </c>
      <c r="L28" s="13">
        <v>0.812800284120755</v>
      </c>
      <c r="M28" s="13">
        <v>0</v>
      </c>
      <c r="N28" s="8">
        <v>0.48735901862486602</v>
      </c>
      <c r="O28" s="8">
        <v>16.470730055524498</v>
      </c>
      <c r="P28" s="8">
        <v>2.3030442515976599</v>
      </c>
      <c r="Q28" s="13">
        <v>0.36878805067398701</v>
      </c>
      <c r="R28" s="13">
        <v>1.3340885028996099</v>
      </c>
      <c r="S28" s="13">
        <v>-1.0752075440201501</v>
      </c>
      <c r="T28" s="8">
        <v>0.43093022514110901</v>
      </c>
      <c r="U28" s="8">
        <v>16.339011506072602</v>
      </c>
      <c r="V28" s="8">
        <v>1.9285355874899599</v>
      </c>
      <c r="W28" s="13">
        <v>-0.195392486048761</v>
      </c>
      <c r="X28" s="13">
        <v>-1.0890117418918399</v>
      </c>
      <c r="Y28" s="13">
        <v>-0.65788168788874402</v>
      </c>
      <c r="Z28" s="8">
        <v>0.72339525946418004</v>
      </c>
      <c r="AA28" s="8">
        <v>16.3162850026069</v>
      </c>
      <c r="AB28" s="8">
        <v>2.0004227072901202</v>
      </c>
    </row>
    <row r="29" spans="1:28" x14ac:dyDescent="0.25">
      <c r="A29" s="6">
        <v>26</v>
      </c>
      <c r="B29" s="6" t="s">
        <v>27</v>
      </c>
      <c r="C29" s="7">
        <v>0.26300000000000001</v>
      </c>
      <c r="D29" s="7">
        <v>0.28110000000000002</v>
      </c>
      <c r="E29" s="11">
        <v>0.137743971937629</v>
      </c>
      <c r="F29" s="11">
        <v>2.5711544943112301</v>
      </c>
      <c r="G29" s="11">
        <v>-0.44809798605275403</v>
      </c>
      <c r="H29" s="7">
        <v>0.49163868211831002</v>
      </c>
      <c r="I29" s="7">
        <v>2.7770361135080002</v>
      </c>
      <c r="J29" s="7">
        <v>2.1128044142463098</v>
      </c>
      <c r="K29" s="13">
        <v>1.40984411397722</v>
      </c>
      <c r="L29" s="13">
        <v>0.520685283538041</v>
      </c>
      <c r="M29" s="13">
        <v>0</v>
      </c>
      <c r="N29" s="8">
        <v>2.0606477678511501</v>
      </c>
      <c r="O29" s="8">
        <v>2.9412649404014299</v>
      </c>
      <c r="P29" s="8">
        <v>2.4208886309481299</v>
      </c>
      <c r="Q29" s="13">
        <v>-0.16640985834918001</v>
      </c>
      <c r="R29" s="13">
        <v>0.62168127302045895</v>
      </c>
      <c r="S29" s="13">
        <v>2.1602182083136001</v>
      </c>
      <c r="T29" s="8">
        <v>2.2846782683533</v>
      </c>
      <c r="U29" s="8">
        <v>2.9662894773713</v>
      </c>
      <c r="V29" s="8">
        <v>2.5824580676031101</v>
      </c>
      <c r="W29" s="13">
        <v>-0.83664317415817402</v>
      </c>
      <c r="X29" s="13">
        <v>-1.3239322233300199</v>
      </c>
      <c r="Y29" s="13">
        <v>-0.36053650903520701</v>
      </c>
      <c r="Z29" s="8">
        <v>0.68507856790544597</v>
      </c>
      <c r="AA29" s="8">
        <v>2.8272202613790598</v>
      </c>
      <c r="AB29" s="8">
        <v>2.2041123227466</v>
      </c>
    </row>
    <row r="30" spans="1:28" x14ac:dyDescent="0.25">
      <c r="A30" s="6">
        <v>27</v>
      </c>
      <c r="B30" s="6" t="s">
        <v>28</v>
      </c>
      <c r="C30" s="7">
        <v>0.27200000000000002</v>
      </c>
      <c r="D30" s="7">
        <v>0.19259999999999999</v>
      </c>
      <c r="E30" s="11">
        <v>7.1751729714348803E-2</v>
      </c>
      <c r="F30" s="11">
        <v>3.9714898817806001</v>
      </c>
      <c r="G30" s="11">
        <v>-0.425227582304743</v>
      </c>
      <c r="H30" s="7">
        <v>0.51837862366536902</v>
      </c>
      <c r="I30" s="7">
        <v>5.2255875500145503</v>
      </c>
      <c r="J30" s="7">
        <v>1.2794537338985701</v>
      </c>
      <c r="K30" s="13">
        <v>1.1230353788887399</v>
      </c>
      <c r="L30" s="13">
        <v>0.56241429521897901</v>
      </c>
      <c r="M30" s="13">
        <v>0</v>
      </c>
      <c r="N30" s="8">
        <v>0.73705651972470498</v>
      </c>
      <c r="O30" s="8">
        <v>5.3237525622054598</v>
      </c>
      <c r="P30" s="8">
        <v>1.8754949848187601</v>
      </c>
      <c r="Q30" s="13">
        <v>-6.4603233288057393E-2</v>
      </c>
      <c r="R30" s="13">
        <v>0.59028788514059405</v>
      </c>
      <c r="S30" s="13">
        <v>6.8528330131767801</v>
      </c>
      <c r="T30" s="8">
        <v>0.80905700173245998</v>
      </c>
      <c r="U30" s="8">
        <v>5.3281487191421002</v>
      </c>
      <c r="V30" s="8">
        <v>1.95883205422273</v>
      </c>
      <c r="W30" s="13">
        <v>-1.1657548767764301</v>
      </c>
      <c r="X30" s="13">
        <v>-1.4314531559745201</v>
      </c>
      <c r="Y30" s="13">
        <v>-0.25392213788075402</v>
      </c>
      <c r="Z30" s="8">
        <v>0.45155042785055499</v>
      </c>
      <c r="AA30" s="8">
        <v>5.2969460206691599</v>
      </c>
      <c r="AB30" s="8">
        <v>1.5614381343486099</v>
      </c>
    </row>
    <row r="31" spans="1:28" x14ac:dyDescent="0.25">
      <c r="A31" s="6">
        <v>28</v>
      </c>
      <c r="B31" s="6" t="s">
        <v>29</v>
      </c>
      <c r="C31" s="7">
        <v>0.255</v>
      </c>
      <c r="D31" s="7">
        <v>0.3664</v>
      </c>
      <c r="E31" s="11">
        <v>0.70477222144424101</v>
      </c>
      <c r="F31" s="11">
        <v>1.0142267581351201</v>
      </c>
      <c r="G31" s="11">
        <v>-0.17610771908056</v>
      </c>
      <c r="H31" s="7">
        <v>0.85671618274149697</v>
      </c>
      <c r="I31" s="7">
        <v>8.0695467068764106</v>
      </c>
      <c r="J31" s="7">
        <v>1.3365357512988101</v>
      </c>
      <c r="K31" s="13">
        <v>1.2154460349885099</v>
      </c>
      <c r="L31" s="13">
        <v>0.72164167673202395</v>
      </c>
      <c r="M31" s="13">
        <v>0</v>
      </c>
      <c r="N31" s="8">
        <v>0.74313847530570698</v>
      </c>
      <c r="O31" s="8">
        <v>8.1206463987308108</v>
      </c>
      <c r="P31" s="8">
        <v>1.40040818187784</v>
      </c>
      <c r="Q31" s="13">
        <v>-0.138780331892848</v>
      </c>
      <c r="R31" s="13">
        <v>0.75365502399538398</v>
      </c>
      <c r="S31" s="13">
        <v>2.8893277667370301</v>
      </c>
      <c r="T31" s="8">
        <v>0.95511876158007902</v>
      </c>
      <c r="U31" s="8">
        <v>8.1982205579060103</v>
      </c>
      <c r="V31" s="8">
        <v>1.58023863000519</v>
      </c>
      <c r="W31" s="13">
        <v>-0.97281123598365105</v>
      </c>
      <c r="X31" s="13">
        <v>-1.9360236584435699</v>
      </c>
      <c r="Y31" s="13">
        <v>-0.31684318391023703</v>
      </c>
      <c r="Z31" s="8">
        <v>1.45464648894437</v>
      </c>
      <c r="AA31" s="8">
        <v>7.9600534454837799</v>
      </c>
      <c r="AB31" s="8">
        <v>1.49472176812449</v>
      </c>
    </row>
    <row r="32" spans="1:28" x14ac:dyDescent="0.25">
      <c r="A32" s="6">
        <v>29</v>
      </c>
      <c r="B32" s="6" t="s">
        <v>30</v>
      </c>
      <c r="C32" s="7">
        <v>0.254</v>
      </c>
      <c r="D32" s="7">
        <v>0.38890000000000002</v>
      </c>
      <c r="E32" s="11">
        <v>0.28643748912573203</v>
      </c>
      <c r="F32" s="11">
        <v>1.7232178798981701</v>
      </c>
      <c r="G32" s="11">
        <v>-0.42800461661883599</v>
      </c>
      <c r="H32" s="7">
        <v>0.81409179420404898</v>
      </c>
      <c r="I32" s="7">
        <v>7.7716196546327998</v>
      </c>
      <c r="J32" s="7">
        <v>2.4295557913883798</v>
      </c>
      <c r="K32" s="13">
        <v>1.5350571328409099</v>
      </c>
      <c r="L32" s="13">
        <v>0.56646825963235703</v>
      </c>
      <c r="M32" s="13">
        <v>0</v>
      </c>
      <c r="N32" s="8">
        <v>1.82074709353515</v>
      </c>
      <c r="O32" s="8">
        <v>7.9488361643360497</v>
      </c>
      <c r="P32" s="8">
        <v>2.5917957474584101</v>
      </c>
      <c r="Q32" s="13">
        <v>0.44427206703838601</v>
      </c>
      <c r="R32" s="13">
        <v>1.65833613888196</v>
      </c>
      <c r="S32" s="13">
        <v>-0.63063388616163396</v>
      </c>
      <c r="T32" s="8">
        <v>0.79180083363697196</v>
      </c>
      <c r="U32" s="8">
        <v>7.7727277539997299</v>
      </c>
      <c r="V32" s="8">
        <v>2.4300287317412201</v>
      </c>
      <c r="W32" s="13">
        <v>2.5427802639528898</v>
      </c>
      <c r="X32" s="13">
        <v>0.86351514837265397</v>
      </c>
      <c r="Y32" s="13">
        <v>0.26397715705196301</v>
      </c>
      <c r="Z32" s="8">
        <v>0.95830526990858</v>
      </c>
      <c r="AA32" s="8">
        <v>7.8457117454571801</v>
      </c>
      <c r="AB32" s="8">
        <v>2.4698097802894101</v>
      </c>
    </row>
    <row r="33" spans="1:28" x14ac:dyDescent="0.25">
      <c r="A33" s="6">
        <v>30</v>
      </c>
      <c r="B33" s="6" t="s">
        <v>31</v>
      </c>
      <c r="C33" s="7">
        <v>0.26900000000000002</v>
      </c>
      <c r="D33" s="7">
        <v>0.3448</v>
      </c>
      <c r="E33" s="11">
        <v>0.93614230024757095</v>
      </c>
      <c r="F33" s="11">
        <v>0.85798035675790296</v>
      </c>
      <c r="G33" s="11">
        <v>-5.05568806800029E-2</v>
      </c>
      <c r="H33" s="7">
        <v>1.7863753988740301</v>
      </c>
      <c r="I33" s="7">
        <v>7.8479058304022598</v>
      </c>
      <c r="J33" s="7">
        <v>1.9892740448292301</v>
      </c>
      <c r="K33" s="13">
        <v>1.0783406807217799</v>
      </c>
      <c r="L33" s="13">
        <v>0.79006418817941704</v>
      </c>
      <c r="M33" s="13">
        <v>0</v>
      </c>
      <c r="N33" s="8">
        <v>1.73261163752702</v>
      </c>
      <c r="O33" s="8">
        <v>7.8532636621605798</v>
      </c>
      <c r="P33" s="8">
        <v>2.02027344914926</v>
      </c>
      <c r="Q33" s="13">
        <v>-0.24728790108771601</v>
      </c>
      <c r="R33" s="13">
        <v>0.67147585800444398</v>
      </c>
      <c r="S33" s="13">
        <v>1.99464485765254</v>
      </c>
      <c r="T33" s="8">
        <v>1.44518967793495</v>
      </c>
      <c r="U33" s="8">
        <v>7.8998236341973698</v>
      </c>
      <c r="V33" s="8">
        <v>2.1838112148334399</v>
      </c>
      <c r="W33" s="13">
        <v>2.3791137941302498</v>
      </c>
      <c r="X33" s="13">
        <v>1.41728931378167</v>
      </c>
      <c r="Y33" s="13">
        <v>0.22978490460030801</v>
      </c>
      <c r="Z33" s="8">
        <v>2.1907305741398599</v>
      </c>
      <c r="AA33" s="8">
        <v>7.7865703162444202</v>
      </c>
      <c r="AB33" s="8">
        <v>1.79243254255458</v>
      </c>
    </row>
    <row r="34" spans="1:28" x14ac:dyDescent="0.25">
      <c r="A34" s="6">
        <v>31</v>
      </c>
      <c r="B34" s="6" t="s">
        <v>32</v>
      </c>
      <c r="C34" s="7">
        <v>0.29099999999999998</v>
      </c>
      <c r="D34" s="7">
        <v>0</v>
      </c>
      <c r="E34" s="11">
        <v>1.0973523953073001</v>
      </c>
      <c r="F34" s="11">
        <v>0.50590942949398499</v>
      </c>
      <c r="G34" s="11">
        <v>0.17563296837569101</v>
      </c>
      <c r="H34" s="7">
        <v>0.452161133772712</v>
      </c>
      <c r="I34" s="7">
        <v>9.1124265196173493</v>
      </c>
      <c r="J34" s="7">
        <v>2.9270856765838098</v>
      </c>
      <c r="K34" s="13">
        <v>0.47530022855667597</v>
      </c>
      <c r="L34" s="13">
        <v>0.80387513572664504</v>
      </c>
      <c r="M34" s="13">
        <v>0</v>
      </c>
      <c r="N34" s="8">
        <v>0.45286246685085801</v>
      </c>
      <c r="O34" s="8">
        <v>9.1153367735326896</v>
      </c>
      <c r="P34" s="8">
        <v>2.8682988290404001</v>
      </c>
      <c r="Q34" s="13">
        <v>0.90670397770151201</v>
      </c>
      <c r="R34" s="13">
        <v>6.1834448932995496</v>
      </c>
      <c r="S34" s="13">
        <v>-0.63930847261589197</v>
      </c>
      <c r="T34" s="8">
        <v>1.0934795459067399</v>
      </c>
      <c r="U34" s="8">
        <v>9.2671025316038698</v>
      </c>
      <c r="V34" s="8">
        <v>0.88246579446950202</v>
      </c>
      <c r="W34" s="13">
        <v>-0.50987182560439204</v>
      </c>
      <c r="X34" s="13">
        <v>-0.83220860116871298</v>
      </c>
      <c r="Y34" s="13">
        <v>-0.28813002386993503</v>
      </c>
      <c r="Z34" s="8">
        <v>0.41724430247546301</v>
      </c>
      <c r="AA34" s="8">
        <v>9.1159028483356792</v>
      </c>
      <c r="AB34" s="8">
        <v>2.7067550563670602</v>
      </c>
    </row>
    <row r="35" spans="1:28" x14ac:dyDescent="0.25">
      <c r="A35" s="6">
        <v>32</v>
      </c>
      <c r="B35" s="6" t="s">
        <v>33</v>
      </c>
      <c r="C35" s="7">
        <v>0.28899999999999998</v>
      </c>
      <c r="D35" s="7">
        <v>3.7699999999999997E-2</v>
      </c>
      <c r="E35" s="11">
        <v>3.3624370195934401E-2</v>
      </c>
      <c r="F35" s="11">
        <v>6.16757886478476</v>
      </c>
      <c r="G35" s="11">
        <v>-0.30414989525576203</v>
      </c>
      <c r="H35" s="7">
        <v>0.64333828008941696</v>
      </c>
      <c r="I35" s="7">
        <v>9.3898731871121299</v>
      </c>
      <c r="J35" s="7">
        <v>1.03647735010945</v>
      </c>
      <c r="K35" s="13">
        <v>0.65923988529839195</v>
      </c>
      <c r="L35" s="13">
        <v>0.658950454810871</v>
      </c>
      <c r="M35" s="13">
        <v>0</v>
      </c>
      <c r="N35" s="8">
        <v>0.35373848648796702</v>
      </c>
      <c r="O35" s="8">
        <v>9.3122819988300094</v>
      </c>
      <c r="P35" s="8">
        <v>1.8900912525768401</v>
      </c>
      <c r="Q35" s="13">
        <v>0.83567120402476502</v>
      </c>
      <c r="R35" s="13">
        <v>3.0389550938551499</v>
      </c>
      <c r="S35" s="13">
        <v>-0.42363897051754301</v>
      </c>
      <c r="T35" s="8">
        <v>0.59740678705587302</v>
      </c>
      <c r="U35" s="8">
        <v>9.3834751562629002</v>
      </c>
      <c r="V35" s="8">
        <v>1.1076247529480601</v>
      </c>
      <c r="W35" s="13">
        <v>1.3582810260060401</v>
      </c>
      <c r="X35" s="13">
        <v>0.53722271790648601</v>
      </c>
      <c r="Y35" s="13">
        <v>0.232399194237457</v>
      </c>
      <c r="Z35" s="8">
        <v>0.28906736079053102</v>
      </c>
      <c r="AA35" s="8">
        <v>9.3163588747017307</v>
      </c>
      <c r="AB35" s="8">
        <v>1.7223745756978901</v>
      </c>
    </row>
    <row r="36" spans="1:28" x14ac:dyDescent="0.25">
      <c r="A36" s="6">
        <v>33</v>
      </c>
      <c r="B36" s="6" t="s">
        <v>34</v>
      </c>
      <c r="C36" s="7">
        <v>0.28799999999999998</v>
      </c>
      <c r="D36" s="7">
        <v>2.2200000000000001E-2</v>
      </c>
      <c r="E36" s="11">
        <v>0.13424238697593299</v>
      </c>
      <c r="F36" s="11">
        <v>1.69713574216658</v>
      </c>
      <c r="G36" s="11">
        <v>-0.19613629667417501</v>
      </c>
      <c r="H36" s="7">
        <v>0.432365206901556</v>
      </c>
      <c r="I36" s="7">
        <v>9.63725661665055</v>
      </c>
      <c r="J36" s="7">
        <v>1.2867770281190101</v>
      </c>
      <c r="K36" s="13">
        <v>0.69076882093801795</v>
      </c>
      <c r="L36" s="13">
        <v>0.584137635420509</v>
      </c>
      <c r="M36" s="13">
        <v>0</v>
      </c>
      <c r="N36" s="8">
        <v>0.23090911771231101</v>
      </c>
      <c r="O36" s="8">
        <v>9.61448132118921</v>
      </c>
      <c r="P36" s="8">
        <v>1.59135412001145</v>
      </c>
      <c r="Q36" s="13">
        <v>-0.17570803154001</v>
      </c>
      <c r="R36" s="13">
        <v>0.33891450744296697</v>
      </c>
      <c r="S36" s="13">
        <v>4.3321803878148399</v>
      </c>
      <c r="T36" s="8">
        <v>0.368110005534179</v>
      </c>
      <c r="U36" s="8">
        <v>9.6043166278483607</v>
      </c>
      <c r="V36" s="8">
        <v>1.6995408735181801</v>
      </c>
      <c r="W36" s="13">
        <v>1.31259112680214</v>
      </c>
      <c r="X36" s="13">
        <v>0.52990511064214496</v>
      </c>
      <c r="Y36" s="13">
        <v>0.22655979806851601</v>
      </c>
      <c r="Z36" s="8">
        <v>0.30792181243387801</v>
      </c>
      <c r="AA36" s="8">
        <v>9.6322144349800602</v>
      </c>
      <c r="AB36" s="8">
        <v>1.35336576515582</v>
      </c>
    </row>
    <row r="37" spans="1:28" x14ac:dyDescent="0.25">
      <c r="A37" s="6">
        <v>34</v>
      </c>
      <c r="B37" s="6" t="s">
        <v>35</v>
      </c>
      <c r="C37" s="7">
        <v>0.28599999999999998</v>
      </c>
      <c r="D37" s="7">
        <v>1.15E-2</v>
      </c>
      <c r="E37" s="11">
        <v>3.49323951770317E-2</v>
      </c>
      <c r="F37" s="11">
        <v>6.5549380394199197</v>
      </c>
      <c r="G37" s="11">
        <v>-0.26572078882994699</v>
      </c>
      <c r="H37" s="7">
        <v>0.79118734358163001</v>
      </c>
      <c r="I37" s="7">
        <v>8.8696050514788993</v>
      </c>
      <c r="J37" s="7">
        <v>1.1666695942477801</v>
      </c>
      <c r="K37" s="13">
        <v>0.54295216392616596</v>
      </c>
      <c r="L37" s="13">
        <v>0.73859613103407895</v>
      </c>
      <c r="M37" s="13">
        <v>0</v>
      </c>
      <c r="N37" s="8">
        <v>0.35642678066836497</v>
      </c>
      <c r="O37" s="8">
        <v>8.8359047905238892</v>
      </c>
      <c r="P37" s="8">
        <v>2.1570400406437802</v>
      </c>
      <c r="Q37" s="13">
        <v>-1.00788673227527</v>
      </c>
      <c r="R37" s="13">
        <v>0.19643339064874599</v>
      </c>
      <c r="S37" s="13">
        <v>1.55595761217621</v>
      </c>
      <c r="T37" s="8">
        <v>0.42250596779838701</v>
      </c>
      <c r="U37" s="8">
        <v>8.8285305204780808</v>
      </c>
      <c r="V37" s="8">
        <v>2.30656586409718</v>
      </c>
      <c r="W37" s="13">
        <v>1.95834825838065</v>
      </c>
      <c r="X37" s="13">
        <v>1.3290146165263099</v>
      </c>
      <c r="Y37" s="13">
        <v>0.124918021870795</v>
      </c>
      <c r="Z37" s="8">
        <v>0.31633827120577701</v>
      </c>
      <c r="AA37" s="8">
        <v>8.8416112853426991</v>
      </c>
      <c r="AB37" s="8">
        <v>1.9324290718164301</v>
      </c>
    </row>
    <row r="38" spans="1:28" x14ac:dyDescent="0.25">
      <c r="A38" s="6">
        <v>35</v>
      </c>
      <c r="B38" s="6" t="s">
        <v>36</v>
      </c>
      <c r="C38" s="7">
        <v>0.27900000000000003</v>
      </c>
      <c r="D38" s="7">
        <v>9.9500000000000005E-2</v>
      </c>
      <c r="E38" s="11">
        <v>0.28776647497781199</v>
      </c>
      <c r="F38" s="11">
        <v>1.20123563433105</v>
      </c>
      <c r="G38" s="11">
        <v>-0.18294330192483901</v>
      </c>
      <c r="H38" s="7">
        <v>0.35708931075280398</v>
      </c>
      <c r="I38" s="7">
        <v>7.2144651529787902</v>
      </c>
      <c r="J38" s="7">
        <v>1.2682378959360101</v>
      </c>
      <c r="K38" s="13">
        <v>0.86819272326420904</v>
      </c>
      <c r="L38" s="13">
        <v>0.58559709556040895</v>
      </c>
      <c r="M38" s="13">
        <v>0</v>
      </c>
      <c r="N38" s="8">
        <v>0.50274630974533197</v>
      </c>
      <c r="O38" s="8">
        <v>7.1968538228699401</v>
      </c>
      <c r="P38" s="8">
        <v>1.46684116485997</v>
      </c>
      <c r="Q38" s="13">
        <v>-9.8852086894418906E-2</v>
      </c>
      <c r="R38" s="13">
        <v>0.456534629210325</v>
      </c>
      <c r="S38" s="13">
        <v>5.7327809585316301</v>
      </c>
      <c r="T38" s="8">
        <v>0.77214212160043305</v>
      </c>
      <c r="U38" s="8">
        <v>7.1913413012889196</v>
      </c>
      <c r="V38" s="8">
        <v>1.624279013709</v>
      </c>
      <c r="W38" s="13">
        <v>1.21516094535784</v>
      </c>
      <c r="X38" s="13">
        <v>0.34955369634973898</v>
      </c>
      <c r="Y38" s="13">
        <v>0.336875316631504</v>
      </c>
      <c r="Z38" s="8">
        <v>0.28110180890279002</v>
      </c>
      <c r="AA38" s="8">
        <v>7.2115096404158097</v>
      </c>
      <c r="AB38" s="8">
        <v>1.2586290983289401</v>
      </c>
    </row>
    <row r="39" spans="1:28" x14ac:dyDescent="0.25">
      <c r="A39" s="6">
        <v>36</v>
      </c>
      <c r="B39" s="6" t="s">
        <v>37</v>
      </c>
      <c r="C39" s="7">
        <v>0.28100000000000003</v>
      </c>
      <c r="D39" s="7">
        <v>8.6199999999999999E-2</v>
      </c>
      <c r="E39" s="11">
        <v>8.4175568810939003E-2</v>
      </c>
      <c r="F39" s="11">
        <v>2.6620487339937</v>
      </c>
      <c r="G39" s="11">
        <v>-0.30249053542115201</v>
      </c>
      <c r="H39" s="7">
        <v>0.54336743337286997</v>
      </c>
      <c r="I39" s="7">
        <v>7.0393520405420897</v>
      </c>
      <c r="J39" s="7">
        <v>1.55750150883577</v>
      </c>
      <c r="K39" s="13">
        <v>0.94128885164841802</v>
      </c>
      <c r="L39" s="13">
        <v>0.51409409223212799</v>
      </c>
      <c r="M39" s="13">
        <v>0</v>
      </c>
      <c r="N39" s="8">
        <v>0.49789908524337001</v>
      </c>
      <c r="O39" s="8">
        <v>7.02342139908653</v>
      </c>
      <c r="P39" s="8">
        <v>2.0383502919767</v>
      </c>
      <c r="Q39" s="13">
        <v>-0.195961284019604</v>
      </c>
      <c r="R39" s="13">
        <v>0.39967910922681998</v>
      </c>
      <c r="S39" s="13">
        <v>2.8713088417647099</v>
      </c>
      <c r="T39" s="8">
        <v>0.66888190825743099</v>
      </c>
      <c r="U39" s="8">
        <v>7.0155803771610898</v>
      </c>
      <c r="V39" s="8">
        <v>2.1210257299946602</v>
      </c>
      <c r="W39" s="13">
        <v>1.0444647992549001</v>
      </c>
      <c r="X39" s="13">
        <v>8.7448961659552002E-2</v>
      </c>
      <c r="Y39" s="13">
        <v>0.43291138841339699</v>
      </c>
      <c r="Z39" s="8">
        <v>0.36388524602723699</v>
      </c>
      <c r="AA39" s="8">
        <v>7.0307123937320002</v>
      </c>
      <c r="AB39" s="8">
        <v>1.97127875734819</v>
      </c>
    </row>
    <row r="40" spans="1:28" x14ac:dyDescent="0.25">
      <c r="A40" s="6">
        <v>37</v>
      </c>
      <c r="B40" s="6" t="s">
        <v>38</v>
      </c>
      <c r="C40" s="7">
        <v>0.27600000000000002</v>
      </c>
      <c r="D40" s="7">
        <v>0.15229999999999999</v>
      </c>
      <c r="E40" s="11">
        <v>0.59171786082757305</v>
      </c>
      <c r="F40" s="11">
        <v>0.80621405299816096</v>
      </c>
      <c r="G40" s="11">
        <v>-0.111438852723403</v>
      </c>
      <c r="H40" s="7">
        <v>0.24175576188983999</v>
      </c>
      <c r="I40" s="7">
        <v>5.9083691214223801</v>
      </c>
      <c r="J40" s="7">
        <v>1.12697395444159</v>
      </c>
      <c r="K40" s="13">
        <v>1.0078118460734999</v>
      </c>
      <c r="L40" s="13">
        <v>0.57291054301960997</v>
      </c>
      <c r="M40" s="13">
        <v>0</v>
      </c>
      <c r="N40" s="8">
        <v>0.71291783678229204</v>
      </c>
      <c r="O40" s="8">
        <v>5.8978015280958598</v>
      </c>
      <c r="P40" s="8">
        <v>1.2230402600025201</v>
      </c>
      <c r="Q40" s="13">
        <v>0.29120795131572103</v>
      </c>
      <c r="R40" s="13">
        <v>0.83184781039497102</v>
      </c>
      <c r="S40" s="13">
        <v>-1.3718137540461799</v>
      </c>
      <c r="T40" s="8">
        <v>0.240762145755438</v>
      </c>
      <c r="U40" s="8">
        <v>5.9090700748833704</v>
      </c>
      <c r="V40" s="8">
        <v>1.1174008508428599</v>
      </c>
      <c r="W40" s="13">
        <v>1.1355892960632401</v>
      </c>
      <c r="X40" s="13">
        <v>0.15768051738135599</v>
      </c>
      <c r="Y40" s="13">
        <v>0.45844805980259101</v>
      </c>
      <c r="Z40" s="8">
        <v>0.22807613333000801</v>
      </c>
      <c r="AA40" s="8">
        <v>5.9098236721452002</v>
      </c>
      <c r="AB40" s="8">
        <v>1.07893781116567</v>
      </c>
    </row>
    <row r="41" spans="1:28" x14ac:dyDescent="0.25">
      <c r="A41" s="6">
        <v>38</v>
      </c>
      <c r="B41" s="6" t="s">
        <v>39</v>
      </c>
      <c r="C41" s="7">
        <v>0.28100000000000003</v>
      </c>
      <c r="D41" s="7">
        <v>0.1376</v>
      </c>
      <c r="E41" s="11">
        <v>2.9757338095286499</v>
      </c>
      <c r="F41" s="11">
        <v>0.321278304738014</v>
      </c>
      <c r="G41" s="11">
        <v>0.38452400293887301</v>
      </c>
      <c r="H41" s="7">
        <v>0.79855051644193698</v>
      </c>
      <c r="I41" s="7">
        <v>5.2876511939586397</v>
      </c>
      <c r="J41" s="7">
        <v>0.86888751639808603</v>
      </c>
      <c r="K41" s="13">
        <v>0.91637481062415205</v>
      </c>
      <c r="L41" s="13">
        <v>0.63787614915685698</v>
      </c>
      <c r="M41" s="13">
        <v>0</v>
      </c>
      <c r="N41" s="8">
        <v>1.4661204591429899</v>
      </c>
      <c r="O41" s="8">
        <v>5.2972463489547303</v>
      </c>
      <c r="P41" s="8">
        <v>0.98721261957533302</v>
      </c>
      <c r="Q41" s="13">
        <v>-0.40673886725671199</v>
      </c>
      <c r="R41" s="13">
        <v>0.40080559561276202</v>
      </c>
      <c r="S41" s="13">
        <v>1.48436553162222</v>
      </c>
      <c r="T41" s="8">
        <v>0.657327784464664</v>
      </c>
      <c r="U41" s="8">
        <v>5.2782655907958</v>
      </c>
      <c r="V41" s="8">
        <v>0.91229984763145999</v>
      </c>
      <c r="W41" s="13">
        <v>0.80168755450019902</v>
      </c>
      <c r="X41" s="13">
        <v>-0.183755718475408</v>
      </c>
      <c r="Y41" s="13">
        <v>0.89253257719465096</v>
      </c>
      <c r="Z41" s="8">
        <v>0.54934183350156895</v>
      </c>
      <c r="AA41" s="8">
        <v>5.2804288587915797</v>
      </c>
      <c r="AB41" s="8">
        <v>1.0036721548251599</v>
      </c>
    </row>
    <row r="42" spans="1:28" x14ac:dyDescent="0.25">
      <c r="A42" s="6">
        <v>39</v>
      </c>
      <c r="B42" s="6" t="s">
        <v>40</v>
      </c>
      <c r="C42" s="7">
        <v>0.26800000000000002</v>
      </c>
      <c r="D42" s="7">
        <v>0.19120000000000001</v>
      </c>
      <c r="E42" s="11">
        <v>1.5315659519523901</v>
      </c>
      <c r="F42" s="11">
        <v>-0.54536921054626397</v>
      </c>
      <c r="G42" s="11">
        <v>-1.4973380662371301</v>
      </c>
      <c r="H42" s="7">
        <v>0.56853701315803296</v>
      </c>
      <c r="I42" s="7">
        <v>5.5565682526833102</v>
      </c>
      <c r="J42" s="7">
        <v>3.0894901332043898</v>
      </c>
      <c r="K42" s="13">
        <v>0.68362692327214303</v>
      </c>
      <c r="L42" s="13">
        <v>1.0003985415863701</v>
      </c>
      <c r="M42" s="13">
        <v>0</v>
      </c>
      <c r="N42" s="8">
        <v>0.55430565608235405</v>
      </c>
      <c r="O42" s="8">
        <v>5.4938864798869202</v>
      </c>
      <c r="P42" s="8">
        <v>2.7097705609735798</v>
      </c>
      <c r="Q42" s="13">
        <v>-0.17577477095101501</v>
      </c>
      <c r="R42" s="13">
        <v>0.57629848144228502</v>
      </c>
      <c r="S42" s="13">
        <v>4.4064769701177804</v>
      </c>
      <c r="T42" s="8">
        <v>0.579699050736316</v>
      </c>
      <c r="U42" s="8">
        <v>5.5175895900749401</v>
      </c>
      <c r="V42" s="8">
        <v>2.8152224328006001</v>
      </c>
      <c r="W42" s="13">
        <v>1.4941232494986101</v>
      </c>
      <c r="X42" s="13">
        <v>1.0614410994086501</v>
      </c>
      <c r="Y42" s="13">
        <v>0.269649702441279</v>
      </c>
      <c r="Z42" s="8">
        <v>0.52831522020507204</v>
      </c>
      <c r="AA42" s="8">
        <v>5.48092576307155</v>
      </c>
      <c r="AB42" s="8">
        <v>2.5892917518705598</v>
      </c>
    </row>
    <row r="43" spans="1:28" x14ac:dyDescent="0.25">
      <c r="A43" s="6">
        <v>40</v>
      </c>
      <c r="B43" s="6" t="s">
        <v>41</v>
      </c>
      <c r="C43" s="7">
        <v>0.27400000000000002</v>
      </c>
      <c r="D43" s="7">
        <v>0.20019999999999999</v>
      </c>
      <c r="E43" s="11">
        <v>0.340818609305374</v>
      </c>
      <c r="F43" s="11">
        <v>1.28127377119085</v>
      </c>
      <c r="G43" s="11">
        <v>-0.234275148408329</v>
      </c>
      <c r="H43" s="7">
        <v>0.36139591135592602</v>
      </c>
      <c r="I43" s="7">
        <v>5.3008610308085098</v>
      </c>
      <c r="J43" s="7">
        <v>1.1074467861261399</v>
      </c>
      <c r="K43" s="13">
        <v>1.04244466939616</v>
      </c>
      <c r="L43" s="13">
        <v>0.61846812357585501</v>
      </c>
      <c r="M43" s="13">
        <v>0</v>
      </c>
      <c r="N43" s="8">
        <v>0.76793305958199798</v>
      </c>
      <c r="O43" s="8">
        <v>5.2993617594456301</v>
      </c>
      <c r="P43" s="8">
        <v>1.40685039280747</v>
      </c>
      <c r="Q43" s="13">
        <v>0.41811058268888801</v>
      </c>
      <c r="R43" s="13">
        <v>1.1538059888629599</v>
      </c>
      <c r="S43" s="13">
        <v>-0.87417116150957996</v>
      </c>
      <c r="T43" s="8">
        <v>0.34980778940118601</v>
      </c>
      <c r="U43" s="8">
        <v>5.3002620650571801</v>
      </c>
      <c r="V43" s="8">
        <v>1.0993838117252499</v>
      </c>
      <c r="W43" s="13">
        <v>1.5214225635327601</v>
      </c>
      <c r="X43" s="13">
        <v>0.49171117086333599</v>
      </c>
      <c r="Y43" s="13">
        <v>0.33174076225943999</v>
      </c>
      <c r="Z43" s="8">
        <v>0.27881183606107401</v>
      </c>
      <c r="AA43" s="8">
        <v>5.2991235449363998</v>
      </c>
      <c r="AB43" s="8">
        <v>1.10571323308494</v>
      </c>
    </row>
    <row r="44" spans="1:28" x14ac:dyDescent="0.25">
      <c r="A44" s="6">
        <v>41</v>
      </c>
      <c r="B44" s="6" t="s">
        <v>42</v>
      </c>
      <c r="C44" s="7">
        <v>0.27800000000000002</v>
      </c>
      <c r="D44" s="7">
        <v>0.1835</v>
      </c>
      <c r="E44" s="11">
        <v>0.159547704552672</v>
      </c>
      <c r="F44" s="11">
        <v>1.8317053140504</v>
      </c>
      <c r="G44" s="11">
        <v>-0.34721318731644102</v>
      </c>
      <c r="H44" s="7">
        <v>0.49792172589431299</v>
      </c>
      <c r="I44" s="7">
        <v>5.8059153672409796</v>
      </c>
      <c r="J44" s="7">
        <v>1.8274966753958399</v>
      </c>
      <c r="K44" s="13">
        <v>1.36887213840171</v>
      </c>
      <c r="L44" s="13">
        <v>0.43419539843620902</v>
      </c>
      <c r="M44" s="13">
        <v>0</v>
      </c>
      <c r="N44" s="8">
        <v>2.1512211310697502</v>
      </c>
      <c r="O44" s="8">
        <v>5.80825072408261</v>
      </c>
      <c r="P44" s="8">
        <v>1.8462064010203201</v>
      </c>
      <c r="Q44" s="13">
        <v>0.56794613081749401</v>
      </c>
      <c r="R44" s="13">
        <v>1.4801261995901001</v>
      </c>
      <c r="S44" s="13">
        <v>-0.50019379826427601</v>
      </c>
      <c r="T44" s="8">
        <v>0.50540953356979101</v>
      </c>
      <c r="U44" s="8">
        <v>5.8058968230620396</v>
      </c>
      <c r="V44" s="8">
        <v>1.82635117064135</v>
      </c>
      <c r="W44" s="13">
        <v>1.74234774823093</v>
      </c>
      <c r="X44" s="13">
        <v>0.26900938417652198</v>
      </c>
      <c r="Y44" s="13">
        <v>0.303516191081381</v>
      </c>
      <c r="Z44" s="8">
        <v>1.61416388370478</v>
      </c>
      <c r="AA44" s="8">
        <v>5.8126267557186502</v>
      </c>
      <c r="AB44" s="8">
        <v>1.74199591185462</v>
      </c>
    </row>
    <row r="45" spans="1:28" x14ac:dyDescent="0.25">
      <c r="A45" s="6">
        <v>42</v>
      </c>
      <c r="B45" s="6" t="s">
        <v>43</v>
      </c>
      <c r="C45" s="7">
        <v>0.27800000000000002</v>
      </c>
      <c r="D45" s="7">
        <v>0.1845</v>
      </c>
      <c r="E45" s="11">
        <v>0.88608563893902303</v>
      </c>
      <c r="F45" s="11">
        <v>0.68947748506995599</v>
      </c>
      <c r="G45" s="11">
        <v>-4.5743558138156198E-2</v>
      </c>
      <c r="H45" s="7">
        <v>2.6217457029271198</v>
      </c>
      <c r="I45" s="7">
        <v>3.63397016273837</v>
      </c>
      <c r="J45" s="7">
        <v>1.96283733170009</v>
      </c>
      <c r="K45" s="13">
        <v>1.0757371911348801</v>
      </c>
      <c r="L45" s="13">
        <v>0.60280353354275795</v>
      </c>
      <c r="M45" s="13">
        <v>0</v>
      </c>
      <c r="N45" s="8">
        <v>2.3590995559288501</v>
      </c>
      <c r="O45" s="8">
        <v>3.61989932362455</v>
      </c>
      <c r="P45" s="8">
        <v>1.9515284915537101</v>
      </c>
      <c r="Q45" s="13">
        <v>-0.42572223001071202</v>
      </c>
      <c r="R45" s="13">
        <v>0.43629277505554798</v>
      </c>
      <c r="S45" s="13">
        <v>1.1853217014970201</v>
      </c>
      <c r="T45" s="8">
        <v>0.90671489094333901</v>
      </c>
      <c r="U45" s="8">
        <v>3.5945770230412499</v>
      </c>
      <c r="V45" s="8">
        <v>2.04078331858357</v>
      </c>
      <c r="W45" s="13">
        <v>0.936463498839743</v>
      </c>
      <c r="X45" s="13">
        <v>-0.21468886590150599</v>
      </c>
      <c r="Y45" s="13">
        <v>0.84386070990422102</v>
      </c>
      <c r="Z45" s="8">
        <v>0.76397597780194704</v>
      </c>
      <c r="AA45" s="8">
        <v>3.6043874680468999</v>
      </c>
      <c r="AB45" s="8">
        <v>2.14510984569886</v>
      </c>
    </row>
    <row r="46" spans="1:28" x14ac:dyDescent="0.25">
      <c r="A46" s="6">
        <v>43</v>
      </c>
      <c r="B46" s="6" t="s">
        <v>44</v>
      </c>
      <c r="C46" s="7">
        <v>0.27</v>
      </c>
      <c r="D46" s="7">
        <v>0.2515</v>
      </c>
      <c r="E46" s="11">
        <v>0.392227061291264</v>
      </c>
      <c r="F46" s="11">
        <v>1.2149980568389001</v>
      </c>
      <c r="G46" s="11">
        <v>-0.25428553363607198</v>
      </c>
      <c r="H46" s="7">
        <v>0.38043311682348901</v>
      </c>
      <c r="I46" s="7">
        <v>3.66490136425683</v>
      </c>
      <c r="J46" s="7">
        <v>1.4726361905529299</v>
      </c>
      <c r="K46" s="13">
        <v>1.16234660964329</v>
      </c>
      <c r="L46" s="13">
        <v>0.60909513362401901</v>
      </c>
      <c r="M46" s="13">
        <v>0</v>
      </c>
      <c r="N46" s="8">
        <v>1.2688625335569199</v>
      </c>
      <c r="O46" s="8">
        <v>3.6987149192676201</v>
      </c>
      <c r="P46" s="8">
        <v>1.42809852216188</v>
      </c>
      <c r="Q46" s="13">
        <v>0.38681460416303098</v>
      </c>
      <c r="R46" s="13">
        <v>1.1933423753521599</v>
      </c>
      <c r="S46" s="13">
        <v>-0.87162737631823395</v>
      </c>
      <c r="T46" s="8">
        <v>0.36791683360444399</v>
      </c>
      <c r="U46" s="8">
        <v>3.6634561786158599</v>
      </c>
      <c r="V46" s="8">
        <v>1.46616069569831</v>
      </c>
      <c r="W46" s="13">
        <v>1.9624878881619201</v>
      </c>
      <c r="X46" s="13">
        <v>0.75572283935219198</v>
      </c>
      <c r="Y46" s="13">
        <v>0.269989390098264</v>
      </c>
      <c r="Z46" s="8">
        <v>0.342245283431999</v>
      </c>
      <c r="AA46" s="8">
        <v>3.6599418358890898</v>
      </c>
      <c r="AB46" s="8">
        <v>1.4574069364967499</v>
      </c>
    </row>
    <row r="47" spans="1:28" x14ac:dyDescent="0.25">
      <c r="A47" s="6">
        <v>44</v>
      </c>
      <c r="B47" s="6" t="s">
        <v>45</v>
      </c>
      <c r="C47" s="7">
        <v>0.27</v>
      </c>
      <c r="D47" s="7">
        <v>0.22789999999999999</v>
      </c>
      <c r="E47" s="11">
        <v>0.67010070957152701</v>
      </c>
      <c r="F47" s="11">
        <v>0.83205931026538005</v>
      </c>
      <c r="G47" s="11">
        <v>-0.12792210326805201</v>
      </c>
      <c r="H47" s="7">
        <v>0.70608690564001897</v>
      </c>
      <c r="I47" s="7">
        <v>4.8838912954503702</v>
      </c>
      <c r="J47" s="7">
        <v>1.34762324515654</v>
      </c>
      <c r="K47" s="13">
        <v>1.1251599557045999</v>
      </c>
      <c r="L47" s="13">
        <v>0.59904218930946496</v>
      </c>
      <c r="M47" s="13">
        <v>0</v>
      </c>
      <c r="N47" s="8">
        <v>1.3163450650655999</v>
      </c>
      <c r="O47" s="8">
        <v>4.8840823340743498</v>
      </c>
      <c r="P47" s="8">
        <v>1.2536786430489699</v>
      </c>
      <c r="Q47" s="13">
        <v>0.30036146867091601</v>
      </c>
      <c r="R47" s="13">
        <v>0.98880731576949898</v>
      </c>
      <c r="S47" s="13">
        <v>-1.2155337543714699</v>
      </c>
      <c r="T47" s="8">
        <v>0.46184193076991498</v>
      </c>
      <c r="U47" s="8">
        <v>4.8841226505422997</v>
      </c>
      <c r="V47" s="8">
        <v>1.3820601946436399</v>
      </c>
      <c r="W47" s="13">
        <v>-0.35341182664715098</v>
      </c>
      <c r="X47" s="13">
        <v>-1.1060930599704999</v>
      </c>
      <c r="Y47" s="13">
        <v>-0.50785420292832295</v>
      </c>
      <c r="Z47" s="8">
        <v>2.5182867638089399</v>
      </c>
      <c r="AA47" s="8">
        <v>4.8859014068189204</v>
      </c>
      <c r="AB47" s="8">
        <v>2.2513194226559099</v>
      </c>
    </row>
    <row r="48" spans="1:28" x14ac:dyDescent="0.25">
      <c r="A48" s="6">
        <v>45</v>
      </c>
      <c r="B48" s="6" t="s">
        <v>46</v>
      </c>
      <c r="C48" s="7">
        <v>0.26600000000000001</v>
      </c>
      <c r="D48" s="7">
        <v>0.30130000000000001</v>
      </c>
      <c r="E48" s="11">
        <v>0.12265307985717799</v>
      </c>
      <c r="F48" s="11">
        <v>3.17952823076544</v>
      </c>
      <c r="G48" s="11">
        <v>-0.466511314920659</v>
      </c>
      <c r="H48" s="7">
        <v>0.81114137313742696</v>
      </c>
      <c r="I48" s="7">
        <v>2.5408273193070601</v>
      </c>
      <c r="J48" s="7">
        <v>2.1979704230227202</v>
      </c>
      <c r="K48" s="13">
        <v>1.34735166511076</v>
      </c>
      <c r="L48" s="13">
        <v>0.56425436184650501</v>
      </c>
      <c r="M48" s="13">
        <v>0</v>
      </c>
      <c r="N48" s="8">
        <v>2.3968421764359298</v>
      </c>
      <c r="O48" s="8">
        <v>2.7773745889054902</v>
      </c>
      <c r="P48" s="8">
        <v>2.5226528300830999</v>
      </c>
      <c r="Q48" s="13">
        <v>0.61972865130369303</v>
      </c>
      <c r="R48" s="13">
        <v>2.2390209915398902</v>
      </c>
      <c r="S48" s="13">
        <v>-0.50232672268858902</v>
      </c>
      <c r="T48" s="8">
        <v>0.79391639841052297</v>
      </c>
      <c r="U48" s="8">
        <v>2.5531187144617502</v>
      </c>
      <c r="V48" s="8">
        <v>2.2227076294436001</v>
      </c>
      <c r="W48" s="13">
        <v>1.96587462836629</v>
      </c>
      <c r="X48" s="13">
        <v>0.51566063531078898</v>
      </c>
      <c r="Y48" s="13">
        <v>0.314474031154857</v>
      </c>
      <c r="Z48" s="8">
        <v>1.86170186344996</v>
      </c>
      <c r="AA48" s="8">
        <v>2.7269270707312301</v>
      </c>
      <c r="AB48" s="8">
        <v>2.4184401049661699</v>
      </c>
    </row>
    <row r="49" spans="1:28" x14ac:dyDescent="0.25">
      <c r="A49" s="6">
        <v>46</v>
      </c>
      <c r="B49" s="6" t="s">
        <v>47</v>
      </c>
      <c r="C49" s="7">
        <v>0.26100000000000001</v>
      </c>
      <c r="D49" s="7">
        <v>0.34949999999999998</v>
      </c>
      <c r="E49" s="11">
        <v>0.50895676181808303</v>
      </c>
      <c r="F49" s="11">
        <v>1.2000335038023699</v>
      </c>
      <c r="G49" s="11">
        <v>-0.25658594725961698</v>
      </c>
      <c r="H49" s="7">
        <v>0.32185377282139799</v>
      </c>
      <c r="I49" s="7">
        <v>5.0644513706639902</v>
      </c>
      <c r="J49" s="7">
        <v>1.46337772292229</v>
      </c>
      <c r="K49" s="13">
        <v>1.21879398847737</v>
      </c>
      <c r="L49" s="13">
        <v>0.69545398779686896</v>
      </c>
      <c r="M49" s="13">
        <v>0</v>
      </c>
      <c r="N49" s="8">
        <v>0.95785536609975797</v>
      </c>
      <c r="O49" s="8">
        <v>5.1286493022908797</v>
      </c>
      <c r="P49" s="8">
        <v>1.4761497821081699</v>
      </c>
      <c r="Q49" s="13">
        <v>0.32425120060189699</v>
      </c>
      <c r="R49" s="13">
        <v>1.28432488077375</v>
      </c>
      <c r="S49" s="13">
        <v>-1.02447284434409</v>
      </c>
      <c r="T49" s="8">
        <v>0.32170248769161303</v>
      </c>
      <c r="U49" s="8">
        <v>5.0635144589841197</v>
      </c>
      <c r="V49" s="8">
        <v>1.45517199026302</v>
      </c>
      <c r="W49" s="13">
        <v>-0.10454955480149</v>
      </c>
      <c r="X49" s="13">
        <v>-0.90222564534974903</v>
      </c>
      <c r="Y49" s="13">
        <v>-0.87666285105148301</v>
      </c>
      <c r="Z49" s="8">
        <v>0.809788024667774</v>
      </c>
      <c r="AA49" s="8">
        <v>5.0023418479939501</v>
      </c>
      <c r="AB49" s="8">
        <v>1.5872054247108001</v>
      </c>
    </row>
    <row r="50" spans="1:28" x14ac:dyDescent="0.25">
      <c r="A50" s="6">
        <v>47</v>
      </c>
      <c r="B50" s="6" t="s">
        <v>48</v>
      </c>
      <c r="C50" s="7">
        <v>0.25600000000000001</v>
      </c>
      <c r="D50" s="7">
        <v>0.39960000000000001</v>
      </c>
      <c r="E50" s="11">
        <v>0.430400344353915</v>
      </c>
      <c r="F50" s="11">
        <v>1.44494719202878</v>
      </c>
      <c r="G50" s="11">
        <v>-0.32252689885962998</v>
      </c>
      <c r="H50" s="7">
        <v>0.30222499963250998</v>
      </c>
      <c r="I50" s="7">
        <v>6.9556477163078201</v>
      </c>
      <c r="J50" s="7">
        <v>1.39365393383085</v>
      </c>
      <c r="K50" s="13">
        <v>1.2279970941713001</v>
      </c>
      <c r="L50" s="13">
        <v>0.74770246083914205</v>
      </c>
      <c r="M50" s="13">
        <v>0</v>
      </c>
      <c r="N50" s="8">
        <v>1.0720527472780099</v>
      </c>
      <c r="O50" s="8">
        <v>7.0382241978408997</v>
      </c>
      <c r="P50" s="8">
        <v>1.3881185050443501</v>
      </c>
      <c r="Q50" s="13">
        <v>0.368026483043215</v>
      </c>
      <c r="R50" s="13">
        <v>1.4976408205554601</v>
      </c>
      <c r="S50" s="13">
        <v>-0.88153674559268203</v>
      </c>
      <c r="T50" s="8">
        <v>0.298989224867861</v>
      </c>
      <c r="U50" s="8">
        <v>6.9497947761047101</v>
      </c>
      <c r="V50" s="8">
        <v>1.38316281455654</v>
      </c>
      <c r="W50" s="13">
        <v>-0.48137488631478198</v>
      </c>
      <c r="X50" s="13">
        <v>-1.43572665062292</v>
      </c>
      <c r="Y50" s="13">
        <v>-0.49876244413328202</v>
      </c>
      <c r="Z50" s="8">
        <v>0.58175670399082402</v>
      </c>
      <c r="AA50" s="8">
        <v>6.90690263964128</v>
      </c>
      <c r="AB50" s="8">
        <v>1.4772173882408099</v>
      </c>
    </row>
    <row r="51" spans="1:28" x14ac:dyDescent="0.25">
      <c r="A51" s="6">
        <v>48</v>
      </c>
      <c r="B51" s="6" t="s">
        <v>49</v>
      </c>
      <c r="C51" s="7">
        <v>0.255</v>
      </c>
      <c r="D51" s="7">
        <v>0.44350000000000001</v>
      </c>
      <c r="E51" s="11">
        <v>0.401644386771915</v>
      </c>
      <c r="F51" s="11">
        <v>1.5830193316394201</v>
      </c>
      <c r="G51" s="11">
        <v>-0.37085420759270998</v>
      </c>
      <c r="H51" s="7">
        <v>0.372910718072687</v>
      </c>
      <c r="I51" s="7">
        <v>6.4678539973702502</v>
      </c>
      <c r="J51" s="7">
        <v>1.58526948313564</v>
      </c>
      <c r="K51" s="13">
        <v>1.3078617662746399</v>
      </c>
      <c r="L51" s="13">
        <v>0.74203250862901604</v>
      </c>
      <c r="M51" s="13">
        <v>0</v>
      </c>
      <c r="N51" s="8">
        <v>1.3664028532922099</v>
      </c>
      <c r="O51" s="8">
        <v>6.5797471868302502</v>
      </c>
      <c r="P51" s="8">
        <v>1.6690694274244</v>
      </c>
      <c r="Q51" s="13">
        <v>0.37716714571965898</v>
      </c>
      <c r="R51" s="13">
        <v>1.6170245844697</v>
      </c>
      <c r="S51" s="13">
        <v>-0.82851790299036698</v>
      </c>
      <c r="T51" s="8">
        <v>0.37188755629384002</v>
      </c>
      <c r="U51" s="8">
        <v>6.4682147449679803</v>
      </c>
      <c r="V51" s="8">
        <v>1.57505671571464</v>
      </c>
      <c r="W51" s="13">
        <v>1.95052488115724</v>
      </c>
      <c r="X51" s="13">
        <v>0.73134451354518903</v>
      </c>
      <c r="Y51" s="13">
        <v>0.370684203717559</v>
      </c>
      <c r="Z51" s="8">
        <v>0.74120667480615998</v>
      </c>
      <c r="AA51" s="8">
        <v>6.5097954303108096</v>
      </c>
      <c r="AB51" s="8">
        <v>1.5242933936263701</v>
      </c>
    </row>
    <row r="52" spans="1:28" x14ac:dyDescent="0.25">
      <c r="A52" s="6">
        <v>49</v>
      </c>
      <c r="B52" s="6" t="s">
        <v>50</v>
      </c>
      <c r="C52" s="7">
        <v>0.254</v>
      </c>
      <c r="D52" s="7">
        <v>0.49230000000000002</v>
      </c>
      <c r="E52" s="11">
        <v>0.41867448648392203</v>
      </c>
      <c r="F52" s="11">
        <v>1.6381548831800301</v>
      </c>
      <c r="G52" s="11">
        <v>-0.38666577082690101</v>
      </c>
      <c r="H52" s="7">
        <v>0.29676348120173801</v>
      </c>
      <c r="I52" s="7">
        <v>9.2765705515357695</v>
      </c>
      <c r="J52" s="7">
        <v>1.3510521134689599</v>
      </c>
      <c r="K52" s="13">
        <v>1.31060991288274</v>
      </c>
      <c r="L52" s="13">
        <v>0.790811367708942</v>
      </c>
      <c r="M52" s="13">
        <v>0</v>
      </c>
      <c r="N52" s="8">
        <v>1.3400810849545099</v>
      </c>
      <c r="O52" s="8">
        <v>9.3844854262482098</v>
      </c>
      <c r="P52" s="8">
        <v>1.30072387872273</v>
      </c>
      <c r="Q52" s="13">
        <v>0.37000136461793198</v>
      </c>
      <c r="R52" s="13">
        <v>1.7043888001926599</v>
      </c>
      <c r="S52" s="13">
        <v>-0.84298237427935196</v>
      </c>
      <c r="T52" s="8">
        <v>0.29117654903544399</v>
      </c>
      <c r="U52" s="8">
        <v>9.2741923462165392</v>
      </c>
      <c r="V52" s="8">
        <v>1.3403689160319601</v>
      </c>
      <c r="W52" s="13">
        <v>-0.67911033580895397</v>
      </c>
      <c r="X52" s="13">
        <v>-1.80258367412711</v>
      </c>
      <c r="Y52" s="13">
        <v>-0.43205798086175201</v>
      </c>
      <c r="Z52" s="8">
        <v>0.41310826741600998</v>
      </c>
      <c r="AA52" s="8">
        <v>9.27238949619103</v>
      </c>
      <c r="AB52" s="8">
        <v>1.4234883834916701</v>
      </c>
    </row>
    <row r="53" spans="1:28" x14ac:dyDescent="0.25">
      <c r="A53" s="6">
        <v>50</v>
      </c>
      <c r="B53" s="6" t="s">
        <v>51</v>
      </c>
      <c r="C53" s="7">
        <v>0.252</v>
      </c>
      <c r="D53" s="7">
        <v>0.53029999999999999</v>
      </c>
      <c r="E53" s="11">
        <v>0.39689398160938999</v>
      </c>
      <c r="F53" s="11">
        <v>1.7082845824195401</v>
      </c>
      <c r="G53" s="11">
        <v>-0.43718937050998202</v>
      </c>
      <c r="H53" s="7">
        <v>0.38350900290212497</v>
      </c>
      <c r="I53" s="7">
        <v>9.6402206207403704</v>
      </c>
      <c r="J53" s="7">
        <v>1.33337494067766</v>
      </c>
      <c r="K53" s="13">
        <v>1.43841915678752</v>
      </c>
      <c r="L53" s="13">
        <v>0.744624190495358</v>
      </c>
      <c r="M53" s="13">
        <v>0</v>
      </c>
      <c r="N53" s="8">
        <v>1.71590713682375</v>
      </c>
      <c r="O53" s="8">
        <v>9.7722732995382593</v>
      </c>
      <c r="P53" s="8">
        <v>1.13557656253845</v>
      </c>
      <c r="Q53" s="13">
        <v>0.37996807917673597</v>
      </c>
      <c r="R53" s="13">
        <v>1.8007528469074501</v>
      </c>
      <c r="S53" s="13">
        <v>-0.77072299327420102</v>
      </c>
      <c r="T53" s="8">
        <v>0.380032442975554</v>
      </c>
      <c r="U53" s="8">
        <v>9.6378205579970508</v>
      </c>
      <c r="V53" s="8">
        <v>1.3249178001711901</v>
      </c>
      <c r="W53" s="13">
        <v>-0.90247783808244297</v>
      </c>
      <c r="X53" s="13">
        <v>-2.0354952994181699</v>
      </c>
      <c r="Y53" s="13">
        <v>-0.379723820612765</v>
      </c>
      <c r="Z53" s="8">
        <v>0.46203086161805601</v>
      </c>
      <c r="AA53" s="8">
        <v>9.6284412010699398</v>
      </c>
      <c r="AB53" s="8">
        <v>1.39492124462567</v>
      </c>
    </row>
    <row r="54" spans="1:28" x14ac:dyDescent="0.25">
      <c r="A54" s="6">
        <v>51</v>
      </c>
      <c r="B54" s="6" t="s">
        <v>52</v>
      </c>
      <c r="C54" s="7">
        <v>0.251</v>
      </c>
      <c r="D54" s="7">
        <v>0.57640000000000002</v>
      </c>
      <c r="E54" s="11">
        <v>0.38612217811072103</v>
      </c>
      <c r="F54" s="11">
        <v>1.86651077787977</v>
      </c>
      <c r="G54" s="11">
        <v>-0.46551354612191498</v>
      </c>
      <c r="H54" s="7">
        <v>0.35885000789044302</v>
      </c>
      <c r="I54" s="7">
        <v>10.5548356378085</v>
      </c>
      <c r="J54" s="7">
        <v>1.27716021549904</v>
      </c>
      <c r="K54" s="13">
        <v>1.4298499942596901</v>
      </c>
      <c r="L54" s="13">
        <v>0.79236255679174405</v>
      </c>
      <c r="M54" s="13">
        <v>0</v>
      </c>
      <c r="N54" s="8">
        <v>1.8469871430176199</v>
      </c>
      <c r="O54" s="8">
        <v>10.7125031800685</v>
      </c>
      <c r="P54" s="8">
        <v>0.99235061277116599</v>
      </c>
      <c r="Q54" s="13">
        <v>0.38794462558627302</v>
      </c>
      <c r="R54" s="13">
        <v>1.9426765082035</v>
      </c>
      <c r="S54" s="13">
        <v>-0.76792888336333098</v>
      </c>
      <c r="T54" s="8">
        <v>0.35867182636912898</v>
      </c>
      <c r="U54" s="8">
        <v>10.546105495959701</v>
      </c>
      <c r="V54" s="8">
        <v>1.2659594381924899</v>
      </c>
      <c r="W54" s="13">
        <v>2.2401414834947802</v>
      </c>
      <c r="X54" s="13">
        <v>0.97423308353669302</v>
      </c>
      <c r="Y54" s="13">
        <v>0.36089907339426203</v>
      </c>
      <c r="Z54" s="8">
        <v>1.07620999309087</v>
      </c>
      <c r="AA54" s="8">
        <v>10.6307010879461</v>
      </c>
      <c r="AB54" s="8">
        <v>1.0912789419946001</v>
      </c>
    </row>
    <row r="55" spans="1:28" x14ac:dyDescent="0.25">
      <c r="A55" s="6">
        <v>52</v>
      </c>
      <c r="B55" s="6" t="s">
        <v>53</v>
      </c>
      <c r="C55" s="7">
        <v>0.247</v>
      </c>
      <c r="D55" s="7">
        <v>0.61739999999999995</v>
      </c>
      <c r="E55" s="11">
        <v>0.60219509891285505</v>
      </c>
      <c r="F55" s="11">
        <v>1.4063328485073201</v>
      </c>
      <c r="G55" s="11">
        <v>-0.36481693678826399</v>
      </c>
      <c r="H55" s="7">
        <v>0.39349240226064502</v>
      </c>
      <c r="I55" s="7">
        <v>12.8064220991994</v>
      </c>
      <c r="J55" s="7">
        <v>1.0628540125757899</v>
      </c>
      <c r="K55" s="13">
        <v>1.48622458126378</v>
      </c>
      <c r="L55" s="13">
        <v>0.79435944058315699</v>
      </c>
      <c r="M55" s="13">
        <v>0</v>
      </c>
      <c r="N55" s="8">
        <v>1.35341473911419</v>
      </c>
      <c r="O55" s="8">
        <v>12.8956078995434</v>
      </c>
      <c r="P55" s="8">
        <v>0.80815863907788199</v>
      </c>
      <c r="Q55" s="13">
        <v>0.28728508186080198</v>
      </c>
      <c r="R55" s="13">
        <v>1.7006077403252</v>
      </c>
      <c r="S55" s="13">
        <v>-1.01349355362947</v>
      </c>
      <c r="T55" s="8">
        <v>0.41604771052876</v>
      </c>
      <c r="U55" s="8">
        <v>12.8065225602271</v>
      </c>
      <c r="V55" s="8">
        <v>1.04866786657664</v>
      </c>
      <c r="W55" s="13">
        <v>-1.7086160147461</v>
      </c>
      <c r="X55" s="13">
        <v>-3.1586794712100099</v>
      </c>
      <c r="Y55" s="13">
        <v>-0.25189507829093499</v>
      </c>
      <c r="Z55" s="8">
        <v>0.22737069142511501</v>
      </c>
      <c r="AA55" s="8">
        <v>12.7574156022457</v>
      </c>
      <c r="AB55" s="8">
        <v>1.2954743191462901</v>
      </c>
    </row>
    <row r="56" spans="1:28" x14ac:dyDescent="0.25">
      <c r="A56" s="6">
        <v>53</v>
      </c>
      <c r="B56" s="6" t="s">
        <v>54</v>
      </c>
      <c r="C56" s="7">
        <v>0.24399999999999999</v>
      </c>
      <c r="D56" s="7">
        <v>0.64300000000000002</v>
      </c>
      <c r="E56" s="11">
        <v>0.88974181569896404</v>
      </c>
      <c r="F56" s="11">
        <v>1.0939795656248701</v>
      </c>
      <c r="G56" s="11">
        <v>-0.24862534440930201</v>
      </c>
      <c r="H56" s="7">
        <v>0.51878732592400301</v>
      </c>
      <c r="I56" s="7">
        <v>14.9762803198812</v>
      </c>
      <c r="J56" s="7">
        <v>1.10005576649911</v>
      </c>
      <c r="K56" s="13">
        <v>1.5453234137872001</v>
      </c>
      <c r="L56" s="13">
        <v>0.78054719225554003</v>
      </c>
      <c r="M56" s="13">
        <v>0</v>
      </c>
      <c r="N56" s="8">
        <v>0.96561895832032296</v>
      </c>
      <c r="O56" s="8">
        <v>15.025719576547599</v>
      </c>
      <c r="P56" s="8">
        <v>0.91746542665523301</v>
      </c>
      <c r="Q56" s="13">
        <v>0.20816869780323299</v>
      </c>
      <c r="R56" s="13">
        <v>1.54344794024397</v>
      </c>
      <c r="S56" s="13">
        <v>-1.3630942072761301</v>
      </c>
      <c r="T56" s="8">
        <v>0.53407624158028799</v>
      </c>
      <c r="U56" s="8">
        <v>14.9767006449311</v>
      </c>
      <c r="V56" s="8">
        <v>1.09082563828934</v>
      </c>
      <c r="W56" s="13">
        <v>-0.80556663545069895</v>
      </c>
      <c r="X56" s="13">
        <v>-2.10614982689754</v>
      </c>
      <c r="Y56" s="13">
        <v>-0.42926392604672597</v>
      </c>
      <c r="Z56" s="8">
        <v>0.56831081535575401</v>
      </c>
      <c r="AA56" s="8">
        <v>14.8891785494167</v>
      </c>
      <c r="AB56" s="8">
        <v>1.58477642918968</v>
      </c>
    </row>
    <row r="57" spans="1:28" x14ac:dyDescent="0.25">
      <c r="A57" s="6">
        <v>54</v>
      </c>
      <c r="B57" s="6" t="s">
        <v>55</v>
      </c>
      <c r="C57" s="7">
        <v>0.24399999999999999</v>
      </c>
      <c r="D57" s="7">
        <v>0.68630000000000002</v>
      </c>
      <c r="E57" s="11">
        <v>1.0632677481433499</v>
      </c>
      <c r="F57" s="11">
        <v>1.0341994800196399</v>
      </c>
      <c r="G57" s="11">
        <v>-0.17539782001724299</v>
      </c>
      <c r="H57" s="7">
        <v>0.76174963839195398</v>
      </c>
      <c r="I57" s="7">
        <v>17.1699793909936</v>
      </c>
      <c r="J57" s="7">
        <v>1.6940239707625799</v>
      </c>
      <c r="K57" s="13">
        <v>1.5259467529670501</v>
      </c>
      <c r="L57" s="13">
        <v>0.82749059899293498</v>
      </c>
      <c r="M57" s="13">
        <v>0</v>
      </c>
      <c r="N57" s="8">
        <v>1.0491094898934099</v>
      </c>
      <c r="O57" s="8">
        <v>17.209181666639701</v>
      </c>
      <c r="P57" s="8">
        <v>1.5793373761710201</v>
      </c>
      <c r="Q57" s="13">
        <v>0.17495770138272501</v>
      </c>
      <c r="R57" s="13">
        <v>1.5462270867921699</v>
      </c>
      <c r="S57" s="13">
        <v>-1.6606072069383699</v>
      </c>
      <c r="T57" s="8">
        <v>0.76390296313093697</v>
      </c>
      <c r="U57" s="8">
        <v>17.1686675064398</v>
      </c>
      <c r="V57" s="8">
        <v>1.69671285246402</v>
      </c>
      <c r="W57" s="13">
        <v>-1.08406240305849</v>
      </c>
      <c r="X57" s="13">
        <v>-2.6201031478460299</v>
      </c>
      <c r="Y57" s="13">
        <v>-0.35351260908997401</v>
      </c>
      <c r="Z57" s="8">
        <v>0.89562127988455797</v>
      </c>
      <c r="AA57" s="8">
        <v>17.0589346042918</v>
      </c>
      <c r="AB57" s="8">
        <v>2.10722658711052</v>
      </c>
    </row>
    <row r="58" spans="1:28" x14ac:dyDescent="0.25">
      <c r="A58" s="6">
        <v>55</v>
      </c>
      <c r="B58" s="6" t="s">
        <v>56</v>
      </c>
      <c r="C58" s="7">
        <v>0.24299999999999999</v>
      </c>
      <c r="D58" s="7">
        <v>0.71740000000000004</v>
      </c>
      <c r="E58" s="11">
        <v>0.98262359899194496</v>
      </c>
      <c r="F58" s="11">
        <v>1.0865388583429101</v>
      </c>
      <c r="G58" s="11">
        <v>-0.23881340253114799</v>
      </c>
      <c r="H58" s="7">
        <v>0.84427652705756795</v>
      </c>
      <c r="I58" s="7">
        <v>16.594705451730299</v>
      </c>
      <c r="J58" s="7">
        <v>1.37627339657693</v>
      </c>
      <c r="K58" s="13">
        <v>1.6062625570615701</v>
      </c>
      <c r="L58" s="13">
        <v>0.80379199816360603</v>
      </c>
      <c r="M58" s="13">
        <v>0</v>
      </c>
      <c r="N58" s="8">
        <v>1.2895212259462301</v>
      </c>
      <c r="O58" s="8">
        <v>16.639351630098499</v>
      </c>
      <c r="P58" s="8">
        <v>1.1438820392069899</v>
      </c>
      <c r="Q58" s="13">
        <v>0.196182463365108</v>
      </c>
      <c r="R58" s="13">
        <v>1.6276174763725499</v>
      </c>
      <c r="S58" s="13">
        <v>-1.4098024190409</v>
      </c>
      <c r="T58" s="8">
        <v>0.818693725352441</v>
      </c>
      <c r="U58" s="8">
        <v>16.589485142836001</v>
      </c>
      <c r="V58" s="8">
        <v>1.39418201967403</v>
      </c>
      <c r="W58" s="13">
        <v>-1.1366114426784699</v>
      </c>
      <c r="X58" s="13">
        <v>-2.6530952013171998</v>
      </c>
      <c r="Y58" s="13">
        <v>-0.35374031987983101</v>
      </c>
      <c r="Z58" s="8">
        <v>0.49778172454798397</v>
      </c>
      <c r="AA58" s="8">
        <v>16.482937136377199</v>
      </c>
      <c r="AB58" s="8">
        <v>2.0288145244639901</v>
      </c>
    </row>
    <row r="59" spans="1:28" x14ac:dyDescent="0.25">
      <c r="A59" s="6">
        <v>56</v>
      </c>
      <c r="B59" s="6" t="s">
        <v>57</v>
      </c>
      <c r="C59" s="7">
        <v>0.24399999999999999</v>
      </c>
      <c r="D59" s="7">
        <v>0.76970000000000005</v>
      </c>
      <c r="E59" s="11">
        <v>0.746497996599363</v>
      </c>
      <c r="F59" s="11">
        <v>1.40266192282351</v>
      </c>
      <c r="G59" s="11">
        <v>-0.35163173187202901</v>
      </c>
      <c r="H59" s="7">
        <v>0.543933577531307</v>
      </c>
      <c r="I59" s="7">
        <v>16.243813477596099</v>
      </c>
      <c r="J59" s="7">
        <v>1.1435262224862599</v>
      </c>
      <c r="K59" s="13">
        <v>1.5555028086376199</v>
      </c>
      <c r="L59" s="13">
        <v>0.87781082423412704</v>
      </c>
      <c r="M59" s="13">
        <v>0</v>
      </c>
      <c r="N59" s="8">
        <v>1.52426097550263</v>
      </c>
      <c r="O59" s="8">
        <v>16.338066994203299</v>
      </c>
      <c r="P59" s="8">
        <v>0.872742572790279</v>
      </c>
      <c r="Q59" s="13">
        <v>0.24781513592136201</v>
      </c>
      <c r="R59" s="13">
        <v>1.8618229918176401</v>
      </c>
      <c r="S59" s="13">
        <v>-1.15336537747632</v>
      </c>
      <c r="T59" s="8">
        <v>0.542169991626266</v>
      </c>
      <c r="U59" s="8">
        <v>16.239900538862202</v>
      </c>
      <c r="V59" s="8">
        <v>1.1433448884833901</v>
      </c>
      <c r="W59" s="13">
        <v>2.0152948803222799</v>
      </c>
      <c r="X59" s="13">
        <v>0.70019679969523096</v>
      </c>
      <c r="Y59" s="13">
        <v>0.51322915203085395</v>
      </c>
      <c r="Z59" s="8">
        <v>0.75360930760099498</v>
      </c>
      <c r="AA59" s="8">
        <v>16.2589612701329</v>
      </c>
      <c r="AB59" s="8">
        <v>1.0497054463278099</v>
      </c>
    </row>
    <row r="60" spans="1:28" x14ac:dyDescent="0.25">
      <c r="A60" s="6">
        <v>57</v>
      </c>
      <c r="B60" s="6" t="s">
        <v>58</v>
      </c>
      <c r="C60" s="7">
        <v>0.24299999999999999</v>
      </c>
      <c r="D60" s="7">
        <v>0.81140000000000001</v>
      </c>
      <c r="E60" s="11">
        <v>0.76194644928417099</v>
      </c>
      <c r="F60" s="11">
        <v>1.43917646362859</v>
      </c>
      <c r="G60" s="11">
        <v>-0.356778455703677</v>
      </c>
      <c r="H60" s="7">
        <v>0.60559410471610098</v>
      </c>
      <c r="I60" s="7">
        <v>19.001001046390201</v>
      </c>
      <c r="J60" s="7">
        <v>1.34024320170544</v>
      </c>
      <c r="K60" s="13">
        <v>1.5676907248923699</v>
      </c>
      <c r="L60" s="13">
        <v>0.90307317756349303</v>
      </c>
      <c r="M60" s="13">
        <v>0</v>
      </c>
      <c r="N60" s="8">
        <v>1.69099172477599</v>
      </c>
      <c r="O60" s="8">
        <v>19.1098706224758</v>
      </c>
      <c r="P60" s="8">
        <v>0.97304729293996295</v>
      </c>
      <c r="Q60" s="13">
        <v>0.24443454608597201</v>
      </c>
      <c r="R60" s="13">
        <v>1.9259360633987199</v>
      </c>
      <c r="S60" s="13">
        <v>-1.1697168856212501</v>
      </c>
      <c r="T60" s="8">
        <v>0.60240704144101398</v>
      </c>
      <c r="U60" s="8">
        <v>18.9974221086797</v>
      </c>
      <c r="V60" s="8">
        <v>1.33873368023257</v>
      </c>
      <c r="W60" s="13">
        <v>-0.82635389516200297</v>
      </c>
      <c r="X60" s="13">
        <v>-2.6619996979232599</v>
      </c>
      <c r="Y60" s="13">
        <v>-0.41937260294343898</v>
      </c>
      <c r="Z60" s="8">
        <v>0.29318195354189702</v>
      </c>
      <c r="AA60" s="8">
        <v>18.964600922208302</v>
      </c>
      <c r="AB60" s="8">
        <v>1.56481156429224</v>
      </c>
    </row>
    <row r="61" spans="1:28" x14ac:dyDescent="0.25">
      <c r="A61" s="6">
        <v>58</v>
      </c>
      <c r="B61" s="6" t="s">
        <v>59</v>
      </c>
      <c r="C61" s="7">
        <v>0.24199999999999999</v>
      </c>
      <c r="D61" s="7">
        <v>0.85219999999999996</v>
      </c>
      <c r="E61" s="11">
        <v>0.650369186682909</v>
      </c>
      <c r="F61" s="11">
        <v>1.61816921124094</v>
      </c>
      <c r="G61" s="11">
        <v>-0.44947294039286401</v>
      </c>
      <c r="H61" s="7">
        <v>1.13484549530971</v>
      </c>
      <c r="I61" s="7">
        <v>19.233478062191399</v>
      </c>
      <c r="J61" s="7">
        <v>1.95837256630251</v>
      </c>
      <c r="K61" s="13">
        <v>1.63844393058723</v>
      </c>
      <c r="L61" s="13">
        <v>0.88624909980687505</v>
      </c>
      <c r="M61" s="13">
        <v>0</v>
      </c>
      <c r="N61" s="8">
        <v>2.6610774658418102</v>
      </c>
      <c r="O61" s="8">
        <v>19.366128660392601</v>
      </c>
      <c r="P61" s="8">
        <v>1.17787927320199</v>
      </c>
      <c r="Q61" s="13">
        <v>0.27680727783623499</v>
      </c>
      <c r="R61" s="13">
        <v>2.07940626268512</v>
      </c>
      <c r="S61" s="13">
        <v>-1.00022455434795</v>
      </c>
      <c r="T61" s="8">
        <v>1.13679883107659</v>
      </c>
      <c r="U61" s="8">
        <v>19.2302738592795</v>
      </c>
      <c r="V61" s="8">
        <v>1.95938519007426</v>
      </c>
      <c r="W61" s="13">
        <v>-0.81422573632969297</v>
      </c>
      <c r="X61" s="13">
        <v>-2.6217458781921601</v>
      </c>
      <c r="Y61" s="13">
        <v>-0.43608677854436301</v>
      </c>
      <c r="Z61" s="8">
        <v>1.02082455120336</v>
      </c>
      <c r="AA61" s="8">
        <v>19.232756802914501</v>
      </c>
      <c r="AB61" s="8">
        <v>2.0164175596057401</v>
      </c>
    </row>
    <row r="62" spans="1:28" x14ac:dyDescent="0.25">
      <c r="A62" s="6">
        <v>59</v>
      </c>
      <c r="B62" s="6" t="s">
        <v>60</v>
      </c>
      <c r="C62" s="7">
        <v>0.24299999999999999</v>
      </c>
      <c r="D62" s="7">
        <v>0.90690000000000004</v>
      </c>
      <c r="E62" s="11">
        <v>0.36262822956506502</v>
      </c>
      <c r="F62" s="11">
        <v>2.8103486301544498</v>
      </c>
      <c r="G62" s="11">
        <v>-0.66152274235973796</v>
      </c>
      <c r="H62" s="7">
        <v>0.62662535561678701</v>
      </c>
      <c r="I62" s="7">
        <v>16.844132907638802</v>
      </c>
      <c r="J62" s="7">
        <v>2.2754998123494601</v>
      </c>
      <c r="K62" s="13">
        <v>1.6082703759158401</v>
      </c>
      <c r="L62" s="13">
        <v>0.94711385376905399</v>
      </c>
      <c r="M62" s="13">
        <v>0</v>
      </c>
      <c r="N62" s="8">
        <v>3.97087685993765</v>
      </c>
      <c r="O62" s="8">
        <v>17.235652102551001</v>
      </c>
      <c r="P62" s="8">
        <v>2.7521173891913699</v>
      </c>
      <c r="Q62" s="13">
        <v>0.40278409609150101</v>
      </c>
      <c r="R62" s="13">
        <v>2.8167733041959502</v>
      </c>
      <c r="S62" s="13">
        <v>-0.76320753291737897</v>
      </c>
      <c r="T62" s="8">
        <v>0.60406895100378999</v>
      </c>
      <c r="U62" s="8">
        <v>16.844196726444899</v>
      </c>
      <c r="V62" s="8">
        <v>2.27035718977291</v>
      </c>
      <c r="W62" s="13">
        <v>-0.99629748702253895</v>
      </c>
      <c r="X62" s="13">
        <v>-3.10488132925801</v>
      </c>
      <c r="Y62" s="13">
        <v>-0.38183673105030003</v>
      </c>
      <c r="Z62" s="8">
        <v>2.3135912541908898</v>
      </c>
      <c r="AA62" s="8">
        <v>17.120314464374299</v>
      </c>
      <c r="AB62" s="8">
        <v>2.6138149737812699</v>
      </c>
    </row>
    <row r="63" spans="1:28" x14ac:dyDescent="0.25">
      <c r="A63" s="6">
        <v>60</v>
      </c>
      <c r="B63" s="6" t="s">
        <v>61</v>
      </c>
      <c r="C63" s="7">
        <v>0.27400000000000002</v>
      </c>
      <c r="D63" s="7">
        <v>0.22359999999999999</v>
      </c>
      <c r="E63" s="11">
        <v>0.69776443690049605</v>
      </c>
      <c r="F63" s="11">
        <v>-0.83015261826478903</v>
      </c>
      <c r="G63" s="11">
        <v>-1.2747250919124</v>
      </c>
      <c r="H63" s="7">
        <v>0.33507979534236199</v>
      </c>
      <c r="I63" s="7">
        <v>4.21186178593448</v>
      </c>
      <c r="J63" s="7">
        <v>1.8658965876681299</v>
      </c>
      <c r="K63" s="13">
        <v>0.69048769138340904</v>
      </c>
      <c r="L63" s="13">
        <v>1.02154264822531</v>
      </c>
      <c r="M63" s="13">
        <v>0</v>
      </c>
      <c r="N63" s="8">
        <v>0.510541381882062</v>
      </c>
      <c r="O63" s="8">
        <v>4.1328255986879601</v>
      </c>
      <c r="P63" s="8">
        <v>2.0864214971267701</v>
      </c>
      <c r="Q63" s="13">
        <v>0.82450896672164498</v>
      </c>
      <c r="R63" s="13">
        <v>4.3499923983304001</v>
      </c>
      <c r="S63" s="13">
        <v>-0.32334611959832299</v>
      </c>
      <c r="T63" s="8">
        <v>0.66439214477079001</v>
      </c>
      <c r="U63" s="8">
        <v>4.0432473539418501</v>
      </c>
      <c r="V63" s="8">
        <v>1.0237787879550899</v>
      </c>
      <c r="W63" s="13">
        <v>1.80206995609639</v>
      </c>
      <c r="X63" s="13">
        <v>1.0912694170895301</v>
      </c>
      <c r="Y63" s="13">
        <v>0.24514270714676201</v>
      </c>
      <c r="Z63" s="8">
        <v>0.39114037788959499</v>
      </c>
      <c r="AA63" s="8">
        <v>4.1730445052040004</v>
      </c>
      <c r="AB63" s="8">
        <v>1.5759356563908</v>
      </c>
    </row>
    <row r="64" spans="1:28" x14ac:dyDescent="0.25">
      <c r="A64" s="6">
        <v>61</v>
      </c>
      <c r="B64" s="6" t="s">
        <v>62</v>
      </c>
      <c r="C64" s="7">
        <v>0.29899999999999999</v>
      </c>
      <c r="D64" s="7">
        <v>4.82E-2</v>
      </c>
      <c r="E64" s="11">
        <v>2.07551016007509</v>
      </c>
      <c r="F64" s="11">
        <v>0.29003332521977498</v>
      </c>
      <c r="G64" s="11">
        <v>0.17622992262289899</v>
      </c>
      <c r="H64" s="7">
        <v>0.496647317595861</v>
      </c>
      <c r="I64" s="7">
        <v>8.8438468447085192</v>
      </c>
      <c r="J64" s="7">
        <v>1.76148574208481</v>
      </c>
      <c r="K64" s="13">
        <v>0.85417466347526705</v>
      </c>
      <c r="L64" s="13">
        <v>0.50993492097156901</v>
      </c>
      <c r="M64" s="13">
        <v>0</v>
      </c>
      <c r="N64" s="8">
        <v>0.32801851859613401</v>
      </c>
      <c r="O64" s="8">
        <v>8.8771284769613299</v>
      </c>
      <c r="P64" s="8">
        <v>1.6565725614564699</v>
      </c>
      <c r="Q64" s="13">
        <v>0.858854528164262</v>
      </c>
      <c r="R64" s="13">
        <v>3.5134894063010602</v>
      </c>
      <c r="S64" s="13">
        <v>-0.33581310586068502</v>
      </c>
      <c r="T64" s="8">
        <v>0.61007660859316004</v>
      </c>
      <c r="U64" s="8">
        <v>8.9281301352227906</v>
      </c>
      <c r="V64" s="8">
        <v>0.90143076838378899</v>
      </c>
      <c r="W64" s="13">
        <v>2.15208924019998</v>
      </c>
      <c r="X64" s="13">
        <v>0.71460256435464498</v>
      </c>
      <c r="Y64" s="13">
        <v>0.15438861519470101</v>
      </c>
      <c r="Z64" s="8">
        <v>0.28646011796822501</v>
      </c>
      <c r="AA64" s="8">
        <v>8.8878062225203802</v>
      </c>
      <c r="AB64" s="8">
        <v>1.51086331232076</v>
      </c>
    </row>
    <row r="65" spans="1:28" x14ac:dyDescent="0.25">
      <c r="A65" s="6">
        <v>62</v>
      </c>
      <c r="B65" s="6" t="s">
        <v>63</v>
      </c>
      <c r="C65" s="7">
        <v>0.26900000000000002</v>
      </c>
      <c r="D65" s="7">
        <v>0.24540000000000001</v>
      </c>
      <c r="E65" s="11">
        <v>0.79505419724001103</v>
      </c>
      <c r="F65" s="11">
        <v>0.72033558515712104</v>
      </c>
      <c r="G65" s="11">
        <v>-0.13279201648187899</v>
      </c>
      <c r="H65" s="7">
        <v>1.1977043229706801</v>
      </c>
      <c r="I65" s="7">
        <v>3.6801491170604699</v>
      </c>
      <c r="J65" s="7">
        <v>1.3404252286091001</v>
      </c>
      <c r="K65" s="13">
        <v>1.28204024301082</v>
      </c>
      <c r="L65" s="13">
        <v>0.54719933236548401</v>
      </c>
      <c r="M65" s="13">
        <v>0</v>
      </c>
      <c r="N65" s="8">
        <v>1.1288218970181301</v>
      </c>
      <c r="O65" s="8">
        <v>3.6914111232356102</v>
      </c>
      <c r="P65" s="8">
        <v>1.3798330914508901</v>
      </c>
      <c r="Q65" s="13">
        <v>-1.5905966715994899</v>
      </c>
      <c r="R65" s="13">
        <v>0.26416383666972099</v>
      </c>
      <c r="S65" s="13">
        <v>0.46959047440857599</v>
      </c>
      <c r="T65" s="8">
        <v>0.89256086316733196</v>
      </c>
      <c r="U65" s="8">
        <v>3.7385269880964902</v>
      </c>
      <c r="V65" s="8">
        <v>1.6172281147775001</v>
      </c>
      <c r="W65" s="13">
        <v>1.256598204493</v>
      </c>
      <c r="X65" s="13">
        <v>-1.4583965962176501E-2</v>
      </c>
      <c r="Y65" s="13">
        <v>0.56475401814377502</v>
      </c>
      <c r="Z65" s="8">
        <v>1.11708801192021</v>
      </c>
      <c r="AA65" s="8">
        <v>3.6922746058448102</v>
      </c>
      <c r="AB65" s="8">
        <v>1.3879641997908501</v>
      </c>
    </row>
    <row r="66" spans="1:28" x14ac:dyDescent="0.25">
      <c r="A66" s="6">
        <v>63</v>
      </c>
      <c r="B66" s="6" t="s">
        <v>64</v>
      </c>
      <c r="C66" s="7">
        <v>0.30499999999999999</v>
      </c>
      <c r="D66" s="7">
        <v>-0.216</v>
      </c>
      <c r="E66" s="11">
        <v>-4.0653693135501903E-3</v>
      </c>
      <c r="F66" s="11">
        <v>-2.1457844951626899E-3</v>
      </c>
      <c r="G66" s="11">
        <v>-1.29329022431224E-2</v>
      </c>
      <c r="H66" s="7">
        <v>3.7077958060246399</v>
      </c>
      <c r="I66" s="7">
        <v>16.336318810652902</v>
      </c>
      <c r="J66" s="7">
        <v>4.8526999082717097</v>
      </c>
      <c r="K66" s="13">
        <v>0.176275961906841</v>
      </c>
      <c r="L66" s="13">
        <v>7.1876312797616901E-2</v>
      </c>
      <c r="M66" s="13">
        <v>0</v>
      </c>
      <c r="N66" s="8">
        <v>3.7154185281861798</v>
      </c>
      <c r="O66" s="8">
        <v>16.3283516071725</v>
      </c>
      <c r="P66" s="8">
        <v>4.8163884128074503</v>
      </c>
      <c r="Q66" s="13">
        <v>-9.01</v>
      </c>
      <c r="R66" s="13">
        <v>9.01</v>
      </c>
      <c r="S66" s="13">
        <v>9.01</v>
      </c>
      <c r="T66" s="8">
        <v>4.8033684944229202</v>
      </c>
      <c r="U66" s="8">
        <v>16.108181406625199</v>
      </c>
      <c r="V66" s="8">
        <v>4.6023050806709103</v>
      </c>
      <c r="W66" s="13">
        <v>-0.64058379570507196</v>
      </c>
      <c r="X66" s="13">
        <v>1.3543243525698201</v>
      </c>
      <c r="Y66" s="13">
        <v>0.13950344617033</v>
      </c>
      <c r="Z66" s="8">
        <v>0.91107928236402902</v>
      </c>
      <c r="AA66" s="8">
        <v>16.820965416608701</v>
      </c>
      <c r="AB66" s="8">
        <v>1.42323331810928</v>
      </c>
    </row>
    <row r="67" spans="1:28" x14ac:dyDescent="0.25">
      <c r="A67" s="6">
        <v>64</v>
      </c>
      <c r="B67" s="6" t="s">
        <v>65</v>
      </c>
      <c r="C67" s="7">
        <v>0.22900000000000001</v>
      </c>
      <c r="D67" s="7">
        <v>0.34489999999999998</v>
      </c>
      <c r="E67" s="11">
        <v>0.40532526374469802</v>
      </c>
      <c r="F67" s="11">
        <v>1.649003990252</v>
      </c>
      <c r="G67" s="11">
        <v>-0.24173302443168701</v>
      </c>
      <c r="H67" s="7">
        <v>0.35714059875420801</v>
      </c>
      <c r="I67" s="7">
        <v>24.672338297914902</v>
      </c>
      <c r="J67" s="7">
        <v>1.71207702482402</v>
      </c>
      <c r="K67" s="13">
        <v>0.921906536284405</v>
      </c>
      <c r="L67" s="13">
        <v>0.94985716737166304</v>
      </c>
      <c r="M67" s="13">
        <v>0</v>
      </c>
      <c r="N67" s="8">
        <v>0.79654995843003296</v>
      </c>
      <c r="O67" s="8">
        <v>24.818850053965299</v>
      </c>
      <c r="P67" s="8">
        <v>1.78388231840899</v>
      </c>
      <c r="Q67" s="13">
        <v>-0.22994001924674601</v>
      </c>
      <c r="R67" s="13">
        <v>0.69295718112733495</v>
      </c>
      <c r="S67" s="13">
        <v>2.4198167145986198</v>
      </c>
      <c r="T67" s="8">
        <v>1.3169569882382199</v>
      </c>
      <c r="U67" s="8">
        <v>24.921257321605999</v>
      </c>
      <c r="V67" s="8">
        <v>2.0026533200837902</v>
      </c>
      <c r="W67" s="13">
        <v>-0.24790089951188701</v>
      </c>
      <c r="X67" s="13">
        <v>-1.32180124259152</v>
      </c>
      <c r="Y67" s="13">
        <v>-0.57375174840322196</v>
      </c>
      <c r="Z67" s="8">
        <v>0.37199833244682901</v>
      </c>
      <c r="AA67" s="8">
        <v>24.701052698639099</v>
      </c>
      <c r="AB67" s="8">
        <v>1.74027003544528</v>
      </c>
    </row>
    <row r="68" spans="1:28" x14ac:dyDescent="0.25">
      <c r="A68" s="6">
        <v>65</v>
      </c>
      <c r="B68" s="6" t="s">
        <v>66</v>
      </c>
      <c r="C68" s="7">
        <v>0.27300000000000002</v>
      </c>
      <c r="D68" s="7">
        <v>0.20810000000000001</v>
      </c>
      <c r="E68" s="11">
        <v>5.0620118044951097E-2</v>
      </c>
      <c r="F68" s="11">
        <v>4.8559194655381503</v>
      </c>
      <c r="G68" s="11">
        <v>-0.47271246241317399</v>
      </c>
      <c r="H68" s="7">
        <v>0.60204264596356605</v>
      </c>
      <c r="I68" s="7">
        <v>4.63245702225176</v>
      </c>
      <c r="J68" s="7">
        <v>1.0796098332063899</v>
      </c>
      <c r="K68" s="13">
        <v>1.1642107484028801</v>
      </c>
      <c r="L68" s="13">
        <v>0.56113163008014999</v>
      </c>
      <c r="M68" s="13">
        <v>0</v>
      </c>
      <c r="N68" s="8">
        <v>0.415837335136369</v>
      </c>
      <c r="O68" s="8">
        <v>4.7397802793540897</v>
      </c>
      <c r="P68" s="8">
        <v>1.6986029038742201</v>
      </c>
      <c r="Q68" s="13">
        <v>-0.12217538154680301</v>
      </c>
      <c r="R68" s="13">
        <v>0.57843134414347697</v>
      </c>
      <c r="S68" s="13">
        <v>3.6166322022214699</v>
      </c>
      <c r="T68" s="8">
        <v>0.43776328419864402</v>
      </c>
      <c r="U68" s="8">
        <v>4.7449858860987604</v>
      </c>
      <c r="V68" s="8">
        <v>1.7658453854738101</v>
      </c>
      <c r="W68" s="13">
        <v>-0.688058061165294</v>
      </c>
      <c r="X68" s="13">
        <v>-1.03223878109306</v>
      </c>
      <c r="Y68" s="13">
        <v>-0.39123468049951199</v>
      </c>
      <c r="Z68" s="8">
        <v>0.42669357277781</v>
      </c>
      <c r="AA68" s="8">
        <v>4.7109908907284401</v>
      </c>
      <c r="AB68" s="8">
        <v>1.3987215616923501</v>
      </c>
    </row>
    <row r="69" spans="1:28" x14ac:dyDescent="0.25">
      <c r="A69" s="9">
        <v>66</v>
      </c>
      <c r="B69" s="9" t="s">
        <v>67</v>
      </c>
      <c r="C69" s="10">
        <v>0.26300000000000001</v>
      </c>
      <c r="D69" s="10">
        <v>0.30349999999999999</v>
      </c>
      <c r="E69" s="12">
        <v>0.43518215936674698</v>
      </c>
      <c r="F69" s="12">
        <v>1.2205406575719999</v>
      </c>
      <c r="G69" s="12">
        <v>-0.26940636064812101</v>
      </c>
      <c r="H69" s="10">
        <v>0.52980858862178803</v>
      </c>
      <c r="I69" s="10">
        <v>4.79878459929804</v>
      </c>
      <c r="J69" s="10">
        <v>1.66082620836206</v>
      </c>
      <c r="K69" s="13">
        <v>1.2598365792692101</v>
      </c>
      <c r="L69" s="13">
        <v>0.61241301420793504</v>
      </c>
      <c r="M69" s="13">
        <v>0</v>
      </c>
      <c r="N69" s="8">
        <v>1.60735573226397</v>
      </c>
      <c r="O69" s="8">
        <v>4.9073164091975103</v>
      </c>
      <c r="P69" s="8">
        <v>1.6688862675090801</v>
      </c>
      <c r="Q69" s="13">
        <v>0.36432135051587</v>
      </c>
      <c r="R69" s="13">
        <v>1.2612637458953999</v>
      </c>
      <c r="S69" s="13">
        <v>-0.89676805019402706</v>
      </c>
      <c r="T69" s="8">
        <v>0.51428650681850097</v>
      </c>
      <c r="U69" s="8">
        <v>4.7959574412728596</v>
      </c>
      <c r="V69" s="8">
        <v>1.65521834640796</v>
      </c>
      <c r="W69" s="13">
        <v>1.95646584476263</v>
      </c>
      <c r="X69" s="13">
        <v>0.70561810937742697</v>
      </c>
      <c r="Y69" s="13">
        <v>0.30121776623609198</v>
      </c>
      <c r="Z69" s="8">
        <v>0.47190117044768498</v>
      </c>
      <c r="AA69" s="8">
        <v>4.7974004659985496</v>
      </c>
      <c r="AB69" s="8">
        <v>1.6483665653422199</v>
      </c>
    </row>
    <row r="70" spans="1:28" x14ac:dyDescent="0.25">
      <c r="A70" s="9">
        <v>67</v>
      </c>
      <c r="B70" s="9" t="s">
        <v>68</v>
      </c>
      <c r="C70" s="10">
        <v>0.27</v>
      </c>
      <c r="D70" s="10">
        <v>0.19500000000000001</v>
      </c>
      <c r="E70" s="12">
        <v>0.10816075210336</v>
      </c>
      <c r="F70" s="12">
        <v>3.0339709313659702</v>
      </c>
      <c r="G70" s="12">
        <v>-0.37950116413502399</v>
      </c>
      <c r="H70" s="10">
        <v>0.444598688358949</v>
      </c>
      <c r="I70" s="10">
        <v>4.5976446098593904</v>
      </c>
      <c r="J70" s="10">
        <v>1.44896520821805</v>
      </c>
      <c r="K70" s="13">
        <v>1.06830499564413</v>
      </c>
      <c r="L70" s="13">
        <v>0.59309466701849001</v>
      </c>
      <c r="M70" s="13">
        <v>0</v>
      </c>
      <c r="N70" s="8">
        <v>1.29145428050891</v>
      </c>
      <c r="O70" s="8">
        <v>4.6972702690080199</v>
      </c>
      <c r="P70" s="8">
        <v>1.8024683481817101</v>
      </c>
      <c r="Q70" s="13">
        <v>0.64008503788693205</v>
      </c>
      <c r="R70" s="13">
        <v>1.93793031762284</v>
      </c>
      <c r="S70" s="13">
        <v>-0.51941247427492698</v>
      </c>
      <c r="T70" s="8">
        <v>0.40716247794543597</v>
      </c>
      <c r="U70" s="8">
        <v>4.6132701781720602</v>
      </c>
      <c r="V70" s="8">
        <v>1.4704507465585901</v>
      </c>
      <c r="W70" s="13">
        <v>1.99701194337718</v>
      </c>
      <c r="X70" s="13">
        <v>0.77735922729699303</v>
      </c>
      <c r="Y70" s="13">
        <v>0.23556867586060101</v>
      </c>
      <c r="Z70" s="8">
        <v>0.86098831856465796</v>
      </c>
      <c r="AA70" s="8">
        <v>4.6715571176237596</v>
      </c>
      <c r="AB70" s="8">
        <v>1.6083291903121399</v>
      </c>
    </row>
    <row r="71" spans="1:28" x14ac:dyDescent="0.25">
      <c r="A71" s="9">
        <v>68</v>
      </c>
      <c r="B71" s="9" t="s">
        <v>69</v>
      </c>
      <c r="C71" s="10">
        <v>0.270883241</v>
      </c>
      <c r="D71" s="10">
        <v>0.41799999999999998</v>
      </c>
      <c r="E71" s="12">
        <v>0.29031690481425299</v>
      </c>
      <c r="F71" s="12">
        <v>1.87745598729205</v>
      </c>
      <c r="G71" s="12">
        <v>-0.43245685903306402</v>
      </c>
      <c r="H71" s="10">
        <v>0.38790169334618602</v>
      </c>
      <c r="I71" s="10">
        <v>6.2080471847430596</v>
      </c>
      <c r="J71" s="10">
        <v>1.3460164972670701</v>
      </c>
      <c r="K71" s="13">
        <v>1.37135321735785</v>
      </c>
      <c r="L71" s="13">
        <v>0.67521919359426497</v>
      </c>
      <c r="M71" s="13">
        <v>0</v>
      </c>
      <c r="N71" s="8">
        <v>1.35605856037793</v>
      </c>
      <c r="O71" s="8">
        <v>6.2150634616359204</v>
      </c>
      <c r="P71" s="8">
        <v>1.73911061946209</v>
      </c>
      <c r="Q71" s="13">
        <v>-0.167742759228591</v>
      </c>
      <c r="R71" s="13">
        <v>0.77900007692819695</v>
      </c>
      <c r="S71" s="13">
        <v>2.1770019157482299</v>
      </c>
      <c r="T71" s="8">
        <v>1.80423601167618</v>
      </c>
      <c r="U71" s="8">
        <v>6.2129497724618199</v>
      </c>
      <c r="V71" s="8">
        <v>1.99470833612355</v>
      </c>
      <c r="W71" s="13">
        <v>1.9622342918162901</v>
      </c>
      <c r="X71" s="13">
        <v>0.60476313921940195</v>
      </c>
      <c r="Y71" s="13">
        <v>0.36964949153459298</v>
      </c>
      <c r="Z71" s="8">
        <v>0.80972927865213795</v>
      </c>
      <c r="AA71" s="8">
        <v>6.2126888292688101</v>
      </c>
      <c r="AB71" s="8">
        <v>1.4535798487631</v>
      </c>
    </row>
    <row r="72" spans="1:28" x14ac:dyDescent="0.25">
      <c r="A72" s="9">
        <v>69</v>
      </c>
      <c r="B72" s="9" t="s">
        <v>70</v>
      </c>
      <c r="C72" s="10">
        <v>0.26815085799999999</v>
      </c>
      <c r="D72" s="10">
        <v>0.23400000000000001</v>
      </c>
      <c r="E72" s="12">
        <v>0.30718706949569102</v>
      </c>
      <c r="F72" s="12">
        <v>-0.70735721490718695</v>
      </c>
      <c r="G72" s="12">
        <v>-0.84261955068759598</v>
      </c>
      <c r="H72" s="10">
        <v>4.1924230217472296</v>
      </c>
      <c r="I72" s="10">
        <v>2.6231800568911199</v>
      </c>
      <c r="J72" s="10">
        <v>2.2479079239708999</v>
      </c>
      <c r="K72" s="13">
        <v>1.2488784685299601</v>
      </c>
      <c r="L72" s="13">
        <v>0.54273241470631195</v>
      </c>
      <c r="M72" s="13">
        <v>0</v>
      </c>
      <c r="N72" s="8">
        <v>1.1979794723983901</v>
      </c>
      <c r="O72" s="8">
        <v>2.6108795730153802</v>
      </c>
      <c r="P72" s="8">
        <v>0.96557266980800704</v>
      </c>
      <c r="Q72" s="13">
        <v>0.370815764512963</v>
      </c>
      <c r="R72" s="13">
        <v>1.11759224790219</v>
      </c>
      <c r="S72" s="13">
        <v>-0.87949415633376105</v>
      </c>
      <c r="T72" s="8">
        <v>9.9735335573944706E-2</v>
      </c>
      <c r="U72" s="8">
        <v>2.5953511106964502</v>
      </c>
      <c r="V72" s="8">
        <v>0.52548648444993096</v>
      </c>
      <c r="W72" s="13">
        <v>1.6879952218183201</v>
      </c>
      <c r="X72" s="13">
        <v>0.41448722924947701</v>
      </c>
      <c r="Y72" s="13">
        <v>0.33347767522611699</v>
      </c>
      <c r="Z72" s="8">
        <v>0.19052676584785599</v>
      </c>
      <c r="AA72" s="8">
        <v>2.59252486335226</v>
      </c>
      <c r="AB72" s="8">
        <v>0.53102229669159295</v>
      </c>
    </row>
    <row r="73" spans="1:28" x14ac:dyDescent="0.25">
      <c r="A73" s="9">
        <v>70</v>
      </c>
      <c r="B73" s="9" t="s">
        <v>71</v>
      </c>
      <c r="C73" s="10">
        <v>0.27</v>
      </c>
      <c r="D73" s="10">
        <v>0.23719999999999999</v>
      </c>
      <c r="E73" s="12">
        <v>1.0806393400865699</v>
      </c>
      <c r="F73" s="12">
        <v>0.70603306997181903</v>
      </c>
      <c r="G73" s="12">
        <v>4.6697097714850998E-2</v>
      </c>
      <c r="H73" s="10">
        <v>0.460027360043402</v>
      </c>
      <c r="I73" s="10">
        <v>2.91731767031732</v>
      </c>
      <c r="J73" s="10">
        <v>1.0336575654973901</v>
      </c>
      <c r="K73" s="13">
        <v>0.91699164003974198</v>
      </c>
      <c r="L73" s="13">
        <v>0.78890048984282501</v>
      </c>
      <c r="M73" s="13">
        <v>0</v>
      </c>
      <c r="N73" s="8">
        <v>0.507403397890552</v>
      </c>
      <c r="O73" s="8">
        <v>2.92077141824391</v>
      </c>
      <c r="P73" s="8">
        <v>1.0909222475001501</v>
      </c>
      <c r="Q73" s="13">
        <v>0.149725602381582</v>
      </c>
      <c r="R73" s="13">
        <v>0.84745888237886302</v>
      </c>
      <c r="S73" s="13">
        <v>-3.0596116813213898</v>
      </c>
      <c r="T73" s="8">
        <v>0.46779069827160602</v>
      </c>
      <c r="U73" s="8">
        <v>2.9187763681806098</v>
      </c>
      <c r="V73" s="8">
        <v>1.0598534512376501</v>
      </c>
      <c r="W73" s="13">
        <v>0.89498958385062499</v>
      </c>
      <c r="X73" s="13">
        <v>-5.4844548178701498E-2</v>
      </c>
      <c r="Y73" s="13">
        <v>0.84917618034088205</v>
      </c>
      <c r="Z73" s="8">
        <v>0.41501354708704402</v>
      </c>
      <c r="AA73" s="8">
        <v>2.92040499549941</v>
      </c>
      <c r="AB73" s="8">
        <v>1.0622392751432199</v>
      </c>
    </row>
    <row r="74" spans="1:28" x14ac:dyDescent="0.25">
      <c r="A74" s="9">
        <v>71</v>
      </c>
      <c r="B74" s="9" t="s">
        <v>72</v>
      </c>
      <c r="C74" s="10">
        <v>0.23975123200000001</v>
      </c>
      <c r="D74" s="10">
        <v>0.91</v>
      </c>
      <c r="E74" s="12">
        <v>0.32455039354369702</v>
      </c>
      <c r="F74" s="12">
        <v>3.54511038617497</v>
      </c>
      <c r="G74" s="12">
        <v>-0.65673393016432802</v>
      </c>
      <c r="H74" s="10">
        <v>1.4274604786656</v>
      </c>
      <c r="I74" s="10">
        <v>17.1628777196808</v>
      </c>
      <c r="J74" s="10">
        <v>1.7376169777210499</v>
      </c>
      <c r="K74" s="13">
        <v>1.43882589446874</v>
      </c>
      <c r="L74" s="13">
        <v>1.08073601679808</v>
      </c>
      <c r="M74" s="13">
        <v>0</v>
      </c>
      <c r="N74" s="8">
        <v>7.2698504373605903</v>
      </c>
      <c r="O74" s="8">
        <v>17.764249189028298</v>
      </c>
      <c r="P74" s="8">
        <v>3.1741477135671898</v>
      </c>
      <c r="Q74" s="13">
        <v>-0.169320083108111</v>
      </c>
      <c r="R74" s="13">
        <v>1.26984716660409</v>
      </c>
      <c r="S74" s="13">
        <v>1.8903028347972</v>
      </c>
      <c r="T74" s="8">
        <v>9.2859422241290499</v>
      </c>
      <c r="U74" s="8">
        <v>17.995875971436099</v>
      </c>
      <c r="V74" s="8">
        <v>3.9468312126493701</v>
      </c>
      <c r="W74" s="13">
        <v>3.1724589327969701</v>
      </c>
      <c r="X74" s="13">
        <v>3.3252828842124802</v>
      </c>
      <c r="Y74" s="13">
        <v>0.24556937446680899</v>
      </c>
      <c r="Z74" s="8">
        <v>5.8807072725940301</v>
      </c>
      <c r="AA74" s="8">
        <v>17.6635339980506</v>
      </c>
      <c r="AB74" s="8">
        <v>2.55437667739626</v>
      </c>
    </row>
    <row r="75" spans="1:28" x14ac:dyDescent="0.25">
      <c r="A75" s="9">
        <v>72</v>
      </c>
      <c r="B75" s="9" t="s">
        <v>73</v>
      </c>
      <c r="C75" s="10">
        <v>0.27439999999999998</v>
      </c>
      <c r="D75" s="10">
        <v>0.20019999999999999</v>
      </c>
      <c r="E75" s="12">
        <v>0.43627505292334101</v>
      </c>
      <c r="F75" s="12">
        <v>1.1647468813433699</v>
      </c>
      <c r="G75" s="12">
        <v>-0.17214678582572099</v>
      </c>
      <c r="H75" s="10">
        <v>1.1299171440846001</v>
      </c>
      <c r="I75" s="10">
        <v>5.5100858861531501</v>
      </c>
      <c r="J75" s="10">
        <v>1.90568129379263</v>
      </c>
      <c r="K75" s="13">
        <v>0.918065996667494</v>
      </c>
      <c r="L75" s="13">
        <v>0.72257437943481195</v>
      </c>
      <c r="M75" s="13">
        <v>0</v>
      </c>
      <c r="N75" s="8">
        <v>0.84183682891609102</v>
      </c>
      <c r="O75" s="8">
        <v>5.51355842466974</v>
      </c>
      <c r="P75" s="8">
        <v>2.1735386445961198</v>
      </c>
      <c r="Q75" s="13">
        <v>0.37004955491036301</v>
      </c>
      <c r="R75" s="13">
        <v>1.08568484909017</v>
      </c>
      <c r="S75" s="13">
        <v>-1.1179853140220599</v>
      </c>
      <c r="T75" s="8">
        <v>1.13573235439992</v>
      </c>
      <c r="U75" s="8">
        <v>5.5135467437375398</v>
      </c>
      <c r="V75" s="8">
        <v>1.8922114041069</v>
      </c>
      <c r="W75" s="13">
        <v>0.98268834986749098</v>
      </c>
      <c r="X75" s="13">
        <v>8.4315655261618203E-2</v>
      </c>
      <c r="Y75" s="13">
        <v>0.62737918908009405</v>
      </c>
      <c r="Z75" s="8">
        <v>0.93317978960840398</v>
      </c>
      <c r="AA75" s="8">
        <v>5.5105919225292199</v>
      </c>
      <c r="AB75" s="8">
        <v>2.06028040889804</v>
      </c>
    </row>
    <row r="76" spans="1:28" x14ac:dyDescent="0.25">
      <c r="A76" s="9">
        <v>73</v>
      </c>
      <c r="B76" s="9" t="s">
        <v>74</v>
      </c>
      <c r="C76" s="10">
        <v>0.27140573499999998</v>
      </c>
      <c r="D76" s="10">
        <v>0.33300000000000002</v>
      </c>
      <c r="E76" s="12">
        <v>0.27111907839723398</v>
      </c>
      <c r="F76" s="12">
        <v>1.78062314150055</v>
      </c>
      <c r="G76" s="12">
        <v>-0.38031902696715703</v>
      </c>
      <c r="H76" s="10">
        <v>0.53217940344068004</v>
      </c>
      <c r="I76" s="10">
        <v>4.1687486986381597</v>
      </c>
      <c r="J76" s="10">
        <v>1.25331169945086</v>
      </c>
      <c r="K76" s="13">
        <v>1.33502675766632</v>
      </c>
      <c r="L76" s="13">
        <v>0.60468700850297896</v>
      </c>
      <c r="M76" s="13">
        <v>0</v>
      </c>
      <c r="N76" s="8">
        <v>1.5413631525598399</v>
      </c>
      <c r="O76" s="8">
        <v>4.2085554981527498</v>
      </c>
      <c r="P76" s="8">
        <v>1.9888027017149099</v>
      </c>
      <c r="Q76" s="13">
        <v>0.46537182924141002</v>
      </c>
      <c r="R76" s="13">
        <v>1.6157272270135901</v>
      </c>
      <c r="S76" s="13">
        <v>-0.67144549283131905</v>
      </c>
      <c r="T76" s="8">
        <v>0.52190971954575005</v>
      </c>
      <c r="U76" s="8">
        <v>4.1676799135419804</v>
      </c>
      <c r="V76" s="8">
        <v>1.2460082523603599</v>
      </c>
      <c r="W76" s="13">
        <v>-0.40384485800387998</v>
      </c>
      <c r="X76" s="13">
        <v>-1.1791107894337201</v>
      </c>
      <c r="Y76" s="13">
        <v>-0.54445647248205198</v>
      </c>
      <c r="Z76" s="8">
        <v>0.84285954966478005</v>
      </c>
      <c r="AA76" s="8">
        <v>4.1712766730251403</v>
      </c>
      <c r="AB76" s="8">
        <v>1.3954837146872301</v>
      </c>
    </row>
    <row r="77" spans="1:28" x14ac:dyDescent="0.25">
      <c r="A77" s="9">
        <v>74</v>
      </c>
      <c r="B77" s="9" t="s">
        <v>75</v>
      </c>
      <c r="C77" s="10">
        <v>0.27003480299999999</v>
      </c>
      <c r="D77" s="10">
        <v>0.57299999999999995</v>
      </c>
      <c r="E77" s="12">
        <v>0.31075169808367997</v>
      </c>
      <c r="F77" s="12">
        <v>2.3524745088595802</v>
      </c>
      <c r="G77" s="12">
        <v>-0.496952429458481</v>
      </c>
      <c r="H77" s="10">
        <v>0.47072601750233201</v>
      </c>
      <c r="I77" s="10">
        <v>5.6411398570718996</v>
      </c>
      <c r="J77" s="10">
        <v>1.50995705096993</v>
      </c>
      <c r="K77" s="13">
        <v>1.3168802740651699</v>
      </c>
      <c r="L77" s="13">
        <v>0.86960945579002502</v>
      </c>
      <c r="M77" s="13">
        <v>0</v>
      </c>
      <c r="N77" s="8">
        <v>1.7779151937230699</v>
      </c>
      <c r="O77" s="8">
        <v>5.6608134009392899</v>
      </c>
      <c r="P77" s="8">
        <v>2.2479283377970698</v>
      </c>
      <c r="Q77" s="13">
        <v>0.434839633271148</v>
      </c>
      <c r="R77" s="13">
        <v>2.1741865795358901</v>
      </c>
      <c r="S77" s="13">
        <v>-0.74807515000939595</v>
      </c>
      <c r="T77" s="8">
        <v>0.46389814367507598</v>
      </c>
      <c r="U77" s="8">
        <v>5.6416233964312497</v>
      </c>
      <c r="V77" s="8">
        <v>1.49506272679339</v>
      </c>
      <c r="W77" s="13">
        <v>1.7166280213367699</v>
      </c>
      <c r="X77" s="13">
        <v>0.58785742681055397</v>
      </c>
      <c r="Y77" s="13">
        <v>0.50647197830688495</v>
      </c>
      <c r="Z77" s="8">
        <v>1.2723471262470101</v>
      </c>
      <c r="AA77" s="8">
        <v>5.6521454370357</v>
      </c>
      <c r="AB77" s="8">
        <v>1.9105149737350799</v>
      </c>
    </row>
    <row r="78" spans="1:28" x14ac:dyDescent="0.25">
      <c r="A78" s="9">
        <v>75</v>
      </c>
      <c r="B78" s="9" t="s">
        <v>76</v>
      </c>
      <c r="C78" s="10">
        <v>0.27057310099999998</v>
      </c>
      <c r="D78" s="10">
        <v>0.2195</v>
      </c>
      <c r="E78" s="12">
        <v>0.16219872538258001</v>
      </c>
      <c r="F78" s="12">
        <v>2.06919815700559</v>
      </c>
      <c r="G78" s="12">
        <v>-0.371973154563147</v>
      </c>
      <c r="H78" s="10">
        <v>0.62561482440209404</v>
      </c>
      <c r="I78" s="10">
        <v>3.62001072390678</v>
      </c>
      <c r="J78" s="10">
        <v>1.31018272948855</v>
      </c>
      <c r="K78" s="13">
        <v>1.2624332467908099</v>
      </c>
      <c r="L78" s="13">
        <v>0.52133594321450905</v>
      </c>
      <c r="M78" s="13">
        <v>0</v>
      </c>
      <c r="N78" s="8">
        <v>0.77049498588307697</v>
      </c>
      <c r="O78" s="8">
        <v>3.6816235918031599</v>
      </c>
      <c r="P78" s="8">
        <v>1.9175280749128101</v>
      </c>
      <c r="Q78" s="13">
        <v>0.56311461587928702</v>
      </c>
      <c r="R78" s="13">
        <v>1.6176772522810201</v>
      </c>
      <c r="S78" s="13">
        <v>-0.53373866779343604</v>
      </c>
      <c r="T78" s="8">
        <v>0.60269531459627301</v>
      </c>
      <c r="U78" s="8">
        <v>3.6227242225641598</v>
      </c>
      <c r="V78" s="8">
        <v>1.32032648972249</v>
      </c>
      <c r="W78" s="13">
        <v>1.7217872480855501</v>
      </c>
      <c r="X78" s="13">
        <v>0.356912981416799</v>
      </c>
      <c r="Y78" s="13">
        <v>0.32426629871388701</v>
      </c>
      <c r="Z78" s="8">
        <v>0.429618633585232</v>
      </c>
      <c r="AA78" s="8">
        <v>3.6626653064580799</v>
      </c>
      <c r="AB78" s="8">
        <v>1.63651662152751</v>
      </c>
    </row>
    <row r="79" spans="1:28" x14ac:dyDescent="0.25">
      <c r="A79" s="9">
        <v>76</v>
      </c>
      <c r="B79" s="9" t="s">
        <v>77</v>
      </c>
      <c r="C79" s="10">
        <v>0.26865054599999999</v>
      </c>
      <c r="D79" s="10">
        <v>0.28810000000000002</v>
      </c>
      <c r="E79" s="12">
        <v>1.83595960673129</v>
      </c>
      <c r="F79" s="12">
        <v>0.47342279650814401</v>
      </c>
      <c r="G79" s="12">
        <v>0.12559166540873501</v>
      </c>
      <c r="H79" s="10">
        <v>1.18514300175586</v>
      </c>
      <c r="I79" s="10">
        <v>3.8046304795438601</v>
      </c>
      <c r="J79" s="10">
        <v>1.1019054139312301</v>
      </c>
      <c r="K79" s="13">
        <v>1.2560550033331701</v>
      </c>
      <c r="L79" s="13">
        <v>0.59987836214541101</v>
      </c>
      <c r="M79" s="13">
        <v>0</v>
      </c>
      <c r="N79" s="8">
        <v>0.84916519115868905</v>
      </c>
      <c r="O79" s="8">
        <v>3.8083855272871601</v>
      </c>
      <c r="P79" s="8">
        <v>1.07849215748209</v>
      </c>
      <c r="Q79" s="13">
        <v>-0.13164614725063201</v>
      </c>
      <c r="R79" s="13">
        <v>0.65083326096605998</v>
      </c>
      <c r="S79" s="13">
        <v>2.9059431394649899</v>
      </c>
      <c r="T79" s="8">
        <v>1.57990291433396</v>
      </c>
      <c r="U79" s="8">
        <v>3.8144385645467098</v>
      </c>
      <c r="V79" s="8">
        <v>1.44713288462807</v>
      </c>
      <c r="W79" s="13">
        <v>1.22399750157447</v>
      </c>
      <c r="X79" s="13">
        <v>1.5990927977743302E-2</v>
      </c>
      <c r="Y79" s="13">
        <v>0.61501365507429895</v>
      </c>
      <c r="Z79" s="8">
        <v>1.1339397275182901</v>
      </c>
      <c r="AA79" s="8">
        <v>3.81423095266967</v>
      </c>
      <c r="AB79" s="8">
        <v>1.20316516112947</v>
      </c>
    </row>
    <row r="80" spans="1:28" x14ac:dyDescent="0.25">
      <c r="A80" s="9">
        <v>77</v>
      </c>
      <c r="B80" s="9" t="s">
        <v>78</v>
      </c>
      <c r="C80" s="10">
        <v>0.268063997</v>
      </c>
      <c r="D80" s="10">
        <v>0.28192</v>
      </c>
      <c r="E80" s="12">
        <v>0.28480951236504098</v>
      </c>
      <c r="F80" s="12">
        <v>1.5503654970299099</v>
      </c>
      <c r="G80" s="12">
        <v>-0.33954083806782098</v>
      </c>
      <c r="H80" s="10">
        <v>0.44915213204788901</v>
      </c>
      <c r="I80" s="10">
        <v>3.8090629810788599</v>
      </c>
      <c r="J80" s="10">
        <v>1.3099216602679999</v>
      </c>
      <c r="K80" s="13">
        <v>1.2580690670908601</v>
      </c>
      <c r="L80" s="13">
        <v>0.59300873025365597</v>
      </c>
      <c r="M80" s="13">
        <v>0</v>
      </c>
      <c r="N80" s="8">
        <v>0.79043062567271805</v>
      </c>
      <c r="O80" s="8">
        <v>3.8646274643677798</v>
      </c>
      <c r="P80" s="8">
        <v>1.62951962055607</v>
      </c>
      <c r="Q80" s="13">
        <v>0.45423757386588398</v>
      </c>
      <c r="R80" s="13">
        <v>1.4328541310868399</v>
      </c>
      <c r="S80" s="13">
        <v>-0.68341318457794897</v>
      </c>
      <c r="T80" s="8">
        <v>0.44546744530490001</v>
      </c>
      <c r="U80" s="8">
        <v>3.8078307520024799</v>
      </c>
      <c r="V80" s="8">
        <v>1.30235543667311</v>
      </c>
      <c r="W80" s="13">
        <v>1.58498670178765</v>
      </c>
      <c r="X80" s="13">
        <v>0.30123821921016303</v>
      </c>
      <c r="Y80" s="13">
        <v>0.403729500164692</v>
      </c>
      <c r="Z80" s="8">
        <v>0.41513882850690298</v>
      </c>
      <c r="AA80" s="8">
        <v>3.8382579781656099</v>
      </c>
      <c r="AB80" s="8">
        <v>1.4189898208048699</v>
      </c>
    </row>
    <row r="81" spans="1:28" x14ac:dyDescent="0.25">
      <c r="A81" s="9">
        <v>78</v>
      </c>
      <c r="B81" s="9" t="s">
        <v>79</v>
      </c>
      <c r="C81" s="10">
        <v>0.27449533700000001</v>
      </c>
      <c r="D81" s="10">
        <v>0.26100000000000001</v>
      </c>
      <c r="E81" s="12">
        <v>0.55998812216351901</v>
      </c>
      <c r="F81" s="12">
        <v>0.27247912655045797</v>
      </c>
      <c r="G81" s="12">
        <v>-0.50949411258648802</v>
      </c>
      <c r="H81" s="10">
        <v>0.95905841187680196</v>
      </c>
      <c r="I81" s="10">
        <v>4.3320311877989699</v>
      </c>
      <c r="J81" s="10">
        <v>2.9822296965820598</v>
      </c>
      <c r="K81" s="13">
        <v>2.5205256709149002</v>
      </c>
      <c r="L81" s="13">
        <v>0.27375658668476599</v>
      </c>
      <c r="M81" s="13">
        <v>0</v>
      </c>
      <c r="N81" s="8">
        <v>0.96617143926534599</v>
      </c>
      <c r="O81" s="8">
        <v>4.2126580207084299</v>
      </c>
      <c r="P81" s="8">
        <v>3.1973426172150599</v>
      </c>
      <c r="Q81" s="13">
        <v>-7.4901823253340494E-2</v>
      </c>
      <c r="R81" s="13">
        <v>0.61428948678522499</v>
      </c>
      <c r="S81" s="13">
        <v>0.51499513058401203</v>
      </c>
      <c r="T81" s="8">
        <v>0.97958590862703399</v>
      </c>
      <c r="U81" s="8">
        <v>4.3391363404324901</v>
      </c>
      <c r="V81" s="8">
        <v>2.9814515443832601</v>
      </c>
      <c r="W81" s="13">
        <v>-0.165736215816015</v>
      </c>
      <c r="X81" s="13">
        <v>-0.42870556810848798</v>
      </c>
      <c r="Y81" s="13">
        <v>-1.1387954514930401</v>
      </c>
      <c r="Z81" s="8">
        <v>0.78818144354654895</v>
      </c>
      <c r="AA81" s="8">
        <v>4.2811817873438596</v>
      </c>
      <c r="AB81" s="8">
        <v>2.68927197692273</v>
      </c>
    </row>
    <row r="82" spans="1:28" x14ac:dyDescent="0.25">
      <c r="A82" s="9">
        <v>79</v>
      </c>
      <c r="B82" s="9" t="s">
        <v>80</v>
      </c>
      <c r="C82" s="10">
        <v>0.26836923200000001</v>
      </c>
      <c r="D82" s="10">
        <v>0.36899999999999999</v>
      </c>
      <c r="E82" s="12">
        <v>2.7477314981098</v>
      </c>
      <c r="F82" s="12">
        <v>0.56497987113457004</v>
      </c>
      <c r="G82" s="12">
        <v>0.63277469024493904</v>
      </c>
      <c r="H82" s="10">
        <v>3.2497697753070001</v>
      </c>
      <c r="I82" s="10">
        <v>5.0880446198701001</v>
      </c>
      <c r="J82" s="10">
        <v>4.7970826993737203</v>
      </c>
      <c r="K82" s="13">
        <v>0.82786174627096898</v>
      </c>
      <c r="L82" s="13">
        <v>1.1402483511272401</v>
      </c>
      <c r="M82" s="13">
        <v>0</v>
      </c>
      <c r="N82" s="8">
        <v>3.8518413299383001</v>
      </c>
      <c r="O82" s="8">
        <v>5.0650931531878198</v>
      </c>
      <c r="P82" s="8">
        <v>4.5481470046499002</v>
      </c>
      <c r="Q82" s="13">
        <v>-0.86229863262903295</v>
      </c>
      <c r="R82" s="13">
        <v>0.485937094587999</v>
      </c>
      <c r="S82" s="13">
        <v>0.97238161570804404</v>
      </c>
      <c r="T82" s="8">
        <v>2.7649905480185701</v>
      </c>
      <c r="U82" s="8">
        <v>5.1119352500460504</v>
      </c>
      <c r="V82" s="8">
        <v>5.0414493507636804</v>
      </c>
      <c r="W82" s="13">
        <v>0.750302025952159</v>
      </c>
      <c r="X82" s="13">
        <v>-0.31201256913908698</v>
      </c>
      <c r="Y82" s="13">
        <v>2.05712863940263</v>
      </c>
      <c r="Z82" s="8">
        <v>2.9981763978110099</v>
      </c>
      <c r="AA82" s="8">
        <v>5.1194574532514201</v>
      </c>
      <c r="AB82" s="8">
        <v>4.9502393509818896</v>
      </c>
    </row>
    <row r="83" spans="1:28" x14ac:dyDescent="0.25">
      <c r="A83" s="9">
        <v>80</v>
      </c>
      <c r="B83" s="9" t="s">
        <v>81</v>
      </c>
      <c r="C83" s="10">
        <v>0.27101667800000001</v>
      </c>
      <c r="D83" s="10">
        <v>0.1961</v>
      </c>
      <c r="E83" s="12">
        <v>1.69294134830164</v>
      </c>
      <c r="F83" s="12">
        <v>0.51091839000740102</v>
      </c>
      <c r="G83" s="12">
        <v>0.19524137143829801</v>
      </c>
      <c r="H83" s="10">
        <v>2.2984632541019501</v>
      </c>
      <c r="I83" s="10">
        <v>7.28179035191829</v>
      </c>
      <c r="J83" s="10">
        <v>2.3339458934742101</v>
      </c>
      <c r="K83" s="13">
        <v>-2.9474029355341802</v>
      </c>
      <c r="L83" s="13">
        <v>-0.18539099771683301</v>
      </c>
      <c r="M83" s="13">
        <v>0</v>
      </c>
      <c r="N83" s="8">
        <v>3.42832484288988</v>
      </c>
      <c r="O83" s="8">
        <v>12.628633743458501</v>
      </c>
      <c r="P83" s="8">
        <v>8.3240476570091104</v>
      </c>
      <c r="Q83" s="13">
        <v>-0.52257798957206603</v>
      </c>
      <c r="R83" s="13">
        <v>0.44006322886133797</v>
      </c>
      <c r="S83" s="13">
        <v>1.58226527841077</v>
      </c>
      <c r="T83" s="8">
        <v>0.95988135625655902</v>
      </c>
      <c r="U83" s="8">
        <v>7.1935182649710301</v>
      </c>
      <c r="V83" s="8">
        <v>1.9064001942458</v>
      </c>
      <c r="W83" s="13">
        <v>-0.50833656557384899</v>
      </c>
      <c r="X83" s="13">
        <v>-1.0052223294773699</v>
      </c>
      <c r="Y83" s="13">
        <v>-0.44314984167099303</v>
      </c>
      <c r="Z83" s="8">
        <v>0.903622523382271</v>
      </c>
      <c r="AA83" s="8">
        <v>7.1684179611980499</v>
      </c>
      <c r="AB83" s="8">
        <v>1.4862829443425301</v>
      </c>
    </row>
    <row r="84" spans="1:28" x14ac:dyDescent="0.25">
      <c r="A84" s="9">
        <v>81</v>
      </c>
      <c r="B84" s="9" t="s">
        <v>82</v>
      </c>
      <c r="C84" s="10">
        <v>0.26487820400000001</v>
      </c>
      <c r="D84" s="10">
        <v>0.59799999999999998</v>
      </c>
      <c r="E84" s="12">
        <v>0.51461667421064905</v>
      </c>
      <c r="F84" s="12">
        <v>1.4168384154145499</v>
      </c>
      <c r="G84" s="12">
        <v>-0.44283795152133099</v>
      </c>
      <c r="H84" s="10">
        <v>1.89041197845298</v>
      </c>
      <c r="I84" s="10">
        <v>6.4047345028528104</v>
      </c>
      <c r="J84" s="10">
        <v>1.60558260771962</v>
      </c>
      <c r="K84" s="13">
        <v>1.5820903517064</v>
      </c>
      <c r="L84" s="13">
        <v>0.72889630554566098</v>
      </c>
      <c r="M84" s="13">
        <v>0</v>
      </c>
      <c r="N84" s="8">
        <v>1.61453310869294</v>
      </c>
      <c r="O84" s="8">
        <v>6.4358704850834201</v>
      </c>
      <c r="P84" s="8">
        <v>1.9621882220545801</v>
      </c>
      <c r="Q84" s="13">
        <v>-0.25671030341496798</v>
      </c>
      <c r="R84" s="13">
        <v>0.90501181978756196</v>
      </c>
      <c r="S84" s="13">
        <v>1.3156431590017199</v>
      </c>
      <c r="T84" s="8">
        <v>1.4052439885347201</v>
      </c>
      <c r="U84" s="8">
        <v>6.4604427553730401</v>
      </c>
      <c r="V84" s="8">
        <v>2.25412172891857</v>
      </c>
      <c r="W84" s="13">
        <v>-0.51426508783365799</v>
      </c>
      <c r="X84" s="13">
        <v>-1.5522567711230799</v>
      </c>
      <c r="Y84" s="13">
        <v>-0.57287565581736799</v>
      </c>
      <c r="Z84" s="8">
        <v>1.9930749226011599</v>
      </c>
      <c r="AA84" s="8">
        <v>6.3945455043530499</v>
      </c>
      <c r="AB84" s="8">
        <v>1.5643438102660601</v>
      </c>
    </row>
    <row r="85" spans="1:28" x14ac:dyDescent="0.25">
      <c r="A85" s="9">
        <v>82</v>
      </c>
      <c r="B85" s="9" t="s">
        <v>83</v>
      </c>
      <c r="C85" s="10">
        <v>0.27400000000000002</v>
      </c>
      <c r="D85" s="10">
        <v>0.21759999999999999</v>
      </c>
      <c r="E85" s="12">
        <v>0.14284186203992799</v>
      </c>
      <c r="F85" s="12">
        <v>2.6638307955801501</v>
      </c>
      <c r="G85" s="12">
        <v>-0.35771208714648001</v>
      </c>
      <c r="H85" s="10">
        <v>0.37240911193085002</v>
      </c>
      <c r="I85" s="10">
        <v>4.4894003025152296</v>
      </c>
      <c r="J85" s="10">
        <v>1.5806020560284</v>
      </c>
      <c r="K85" s="13">
        <v>0.97423635981247803</v>
      </c>
      <c r="L85" s="13">
        <v>0.68962544445986895</v>
      </c>
      <c r="M85" s="13">
        <v>0</v>
      </c>
      <c r="N85" s="8">
        <v>1.19186719647983</v>
      </c>
      <c r="O85" s="8">
        <v>4.5422609339956201</v>
      </c>
      <c r="P85" s="8">
        <v>2.0340271689042</v>
      </c>
      <c r="Q85" s="13">
        <v>-0.14329013720851999</v>
      </c>
      <c r="R85" s="13">
        <v>0.579914096673946</v>
      </c>
      <c r="S85" s="13">
        <v>3.6290947646266498</v>
      </c>
      <c r="T85" s="8">
        <v>1.42857051048214</v>
      </c>
      <c r="U85" s="8">
        <v>4.5493505386519599</v>
      </c>
      <c r="V85" s="8">
        <v>2.2125259728800901</v>
      </c>
      <c r="W85" s="13">
        <v>1.79443951963223</v>
      </c>
      <c r="X85" s="13">
        <v>0.83116898875397005</v>
      </c>
      <c r="Y85" s="13">
        <v>0.26401139603573298</v>
      </c>
      <c r="Z85" s="8">
        <v>0.70215977223635895</v>
      </c>
      <c r="AA85" s="8">
        <v>4.52823102705129</v>
      </c>
      <c r="AB85" s="8">
        <v>1.75922586075603</v>
      </c>
    </row>
    <row r="86" spans="1:28" x14ac:dyDescent="0.25">
      <c r="A86" s="9">
        <v>83</v>
      </c>
      <c r="B86" s="9" t="s">
        <v>84</v>
      </c>
      <c r="C86" s="10">
        <v>0.261048261</v>
      </c>
      <c r="D86" s="10">
        <v>0.26040000000000002</v>
      </c>
      <c r="E86" s="12">
        <v>0.17449996323435499</v>
      </c>
      <c r="F86" s="12">
        <v>2.2969184498994402</v>
      </c>
      <c r="G86" s="12">
        <v>-0.37864122946974899</v>
      </c>
      <c r="H86" s="10">
        <v>0.93381478275469398</v>
      </c>
      <c r="I86" s="10">
        <v>6.8941655012549798</v>
      </c>
      <c r="J86" s="10">
        <v>1.22765265227552</v>
      </c>
      <c r="K86" s="13">
        <v>0.937036396680201</v>
      </c>
      <c r="L86" s="13">
        <v>0.801467289482796</v>
      </c>
      <c r="M86" s="13">
        <v>0</v>
      </c>
      <c r="N86" s="8">
        <v>0.65869055082607897</v>
      </c>
      <c r="O86" s="8">
        <v>6.98171148077585</v>
      </c>
      <c r="P86" s="8">
        <v>1.6636706314424501</v>
      </c>
      <c r="Q86" s="13">
        <v>-7.5037701293235601E-2</v>
      </c>
      <c r="R86" s="13">
        <v>0.69354141686843795</v>
      </c>
      <c r="S86" s="13">
        <v>7.0553929504078603</v>
      </c>
      <c r="T86" s="8">
        <v>0.61365867087635395</v>
      </c>
      <c r="U86" s="8">
        <v>7.0006512897197402</v>
      </c>
      <c r="V86" s="8">
        <v>1.77355674609656</v>
      </c>
      <c r="W86" s="13">
        <v>-0.84914456533105398</v>
      </c>
      <c r="X86" s="13">
        <v>-1.5645563976308099</v>
      </c>
      <c r="Y86" s="13">
        <v>-0.31713033483477898</v>
      </c>
      <c r="Z86" s="8">
        <v>0.80359998443324199</v>
      </c>
      <c r="AA86" s="8">
        <v>6.9332499306300299</v>
      </c>
      <c r="AB86" s="8">
        <v>1.3841598819924099</v>
      </c>
    </row>
    <row r="87" spans="1:28" x14ac:dyDescent="0.25">
      <c r="A87" s="9">
        <v>84</v>
      </c>
      <c r="B87" s="9" t="s">
        <v>85</v>
      </c>
      <c r="C87" s="10">
        <v>0.29236572199999999</v>
      </c>
      <c r="D87" s="10">
        <v>-8.9400000000000005E-4</v>
      </c>
      <c r="E87" s="12">
        <v>0.164855554512608</v>
      </c>
      <c r="F87" s="12">
        <v>1.45913561530186</v>
      </c>
      <c r="G87" s="12">
        <v>-0.148945091396922</v>
      </c>
      <c r="H87" s="10">
        <v>0.422040675237982</v>
      </c>
      <c r="I87" s="10">
        <v>9.2552523415664893</v>
      </c>
      <c r="J87" s="10">
        <v>1.46781287761345</v>
      </c>
      <c r="K87" s="13">
        <v>0.50300798497285304</v>
      </c>
      <c r="L87" s="13">
        <v>0.76657289675608697</v>
      </c>
      <c r="M87" s="13">
        <v>0</v>
      </c>
      <c r="N87" s="8">
        <v>0.39445586769401503</v>
      </c>
      <c r="O87" s="8">
        <v>9.2617000090305801</v>
      </c>
      <c r="P87" s="8">
        <v>1.60135746484464</v>
      </c>
      <c r="Q87" s="13">
        <v>-0.104330178678018</v>
      </c>
      <c r="R87" s="13">
        <v>0.34720609786335199</v>
      </c>
      <c r="S87" s="13">
        <v>9.8297936829251498</v>
      </c>
      <c r="T87" s="8">
        <v>0.38627129796771498</v>
      </c>
      <c r="U87" s="8">
        <v>9.26009903884</v>
      </c>
      <c r="V87" s="8">
        <v>1.65401104194751</v>
      </c>
      <c r="W87" s="13">
        <v>0.81778023272748301</v>
      </c>
      <c r="X87" s="13">
        <v>0.31855551648510699</v>
      </c>
      <c r="Y87" s="13">
        <v>0.34479718794296699</v>
      </c>
      <c r="Z87" s="8">
        <v>0.42482428250304399</v>
      </c>
      <c r="AA87" s="8">
        <v>9.2705256694278102</v>
      </c>
      <c r="AB87" s="8">
        <v>1.49244945221917</v>
      </c>
    </row>
    <row r="88" spans="1:28" x14ac:dyDescent="0.25">
      <c r="A88" s="9">
        <v>85</v>
      </c>
      <c r="B88" s="9" t="s">
        <v>86</v>
      </c>
      <c r="C88" s="10">
        <v>0.28299999999999997</v>
      </c>
      <c r="D88" s="10">
        <v>0.10009999999999999</v>
      </c>
      <c r="E88" s="12">
        <v>0.222923699815507</v>
      </c>
      <c r="F88" s="12">
        <v>-0.372320169639826</v>
      </c>
      <c r="G88" s="12">
        <v>-0.55847905803686604</v>
      </c>
      <c r="H88" s="10">
        <v>1.21099734221661</v>
      </c>
      <c r="I88" s="10">
        <v>4.9805339835215996</v>
      </c>
      <c r="J88" s="10">
        <v>2.0403268836384298</v>
      </c>
      <c r="K88" s="13">
        <v>2.94073984247696</v>
      </c>
      <c r="L88" s="13">
        <v>0.16958950252711899</v>
      </c>
      <c r="M88" s="13">
        <v>0</v>
      </c>
      <c r="N88" s="8">
        <v>3.04335199785289</v>
      </c>
      <c r="O88" s="8">
        <v>5.0151779569035497</v>
      </c>
      <c r="P88" s="8">
        <v>2.2137749725487201</v>
      </c>
      <c r="Q88" s="13">
        <v>-0.12407578005079301</v>
      </c>
      <c r="R88" s="13">
        <v>0.42396775910992102</v>
      </c>
      <c r="S88" s="13">
        <v>0.75024474606051295</v>
      </c>
      <c r="T88" s="8">
        <v>1.2842881546252001</v>
      </c>
      <c r="U88" s="8">
        <v>4.9778712584324598</v>
      </c>
      <c r="V88" s="8">
        <v>2.0614422077357899</v>
      </c>
      <c r="W88" s="13">
        <v>1.9938196856835799</v>
      </c>
      <c r="X88" s="13">
        <v>-0.41710785250478799</v>
      </c>
      <c r="Y88" s="13">
        <v>0.28662214971738398</v>
      </c>
      <c r="Z88" s="8">
        <v>0.87796271415118698</v>
      </c>
      <c r="AA88" s="8">
        <v>4.9987586369243999</v>
      </c>
      <c r="AB88" s="8">
        <v>1.9437137399320099</v>
      </c>
    </row>
    <row r="89" spans="1:28" x14ac:dyDescent="0.25">
      <c r="A89" s="9">
        <v>86</v>
      </c>
      <c r="B89" s="9" t="s">
        <v>87</v>
      </c>
      <c r="C89" s="10">
        <v>0.252</v>
      </c>
      <c r="D89" s="10">
        <v>0.27510000000000001</v>
      </c>
      <c r="E89" s="12">
        <v>0.25143466947307103</v>
      </c>
      <c r="F89" s="12">
        <v>1.8390045103255801</v>
      </c>
      <c r="G89" s="12">
        <v>-0.33051567045825803</v>
      </c>
      <c r="H89" s="10">
        <v>0.33552351664442098</v>
      </c>
      <c r="I89" s="10">
        <v>10.3943739971306</v>
      </c>
      <c r="J89" s="10">
        <v>1.5315130698222199</v>
      </c>
      <c r="K89" s="13">
        <v>1.05529531257575</v>
      </c>
      <c r="L89" s="13">
        <v>0.71306702924480003</v>
      </c>
      <c r="M89" s="13">
        <v>0</v>
      </c>
      <c r="N89" s="8">
        <v>0.77200589630106098</v>
      </c>
      <c r="O89" s="8">
        <v>10.548240376731901</v>
      </c>
      <c r="P89" s="8">
        <v>1.8373352434701</v>
      </c>
      <c r="Q89" s="13">
        <v>0.489228426076807</v>
      </c>
      <c r="R89" s="13">
        <v>1.5539034521851001</v>
      </c>
      <c r="S89" s="13">
        <v>-0.71646513264134104</v>
      </c>
      <c r="T89" s="8">
        <v>0.339476328219951</v>
      </c>
      <c r="U89" s="8">
        <v>10.3938093694206</v>
      </c>
      <c r="V89" s="8">
        <v>1.5217667590906401</v>
      </c>
      <c r="W89" s="13">
        <v>-0.51156508986398797</v>
      </c>
      <c r="X89" s="13">
        <v>-1.2769224232414</v>
      </c>
      <c r="Y89" s="13">
        <v>-0.44010002676425602</v>
      </c>
      <c r="Z89" s="8">
        <v>0.35978964626948001</v>
      </c>
      <c r="AA89" s="8">
        <v>10.4080758952128</v>
      </c>
      <c r="AB89" s="8">
        <v>1.6006523137021</v>
      </c>
    </row>
    <row r="90" spans="1:28" x14ac:dyDescent="0.25">
      <c r="A90" s="9">
        <v>87</v>
      </c>
      <c r="B90" s="9" t="s">
        <v>88</v>
      </c>
      <c r="C90" s="10">
        <v>0.259864814</v>
      </c>
      <c r="D90" s="10">
        <v>0.249</v>
      </c>
      <c r="E90" s="12">
        <v>0.25788895007129897</v>
      </c>
      <c r="F90" s="12">
        <v>1.7867597518863501</v>
      </c>
      <c r="G90" s="12">
        <v>-0.31250866460401699</v>
      </c>
      <c r="H90" s="10">
        <v>3.69678637529648</v>
      </c>
      <c r="I90" s="10">
        <v>8.3460433988464704</v>
      </c>
      <c r="J90" s="10">
        <v>1.3796856370215</v>
      </c>
      <c r="K90" s="13">
        <v>1.1469616470722701</v>
      </c>
      <c r="L90" s="13">
        <v>0.61721935181027199</v>
      </c>
      <c r="M90" s="13">
        <v>0</v>
      </c>
      <c r="N90" s="8">
        <v>2.2898652707012301</v>
      </c>
      <c r="O90" s="8">
        <v>18.152029895674499</v>
      </c>
      <c r="P90" s="8">
        <v>4.4566252791706296</v>
      </c>
      <c r="Q90" s="13">
        <v>0.45911060335706</v>
      </c>
      <c r="R90" s="13">
        <v>1.4293528491632499</v>
      </c>
      <c r="S90" s="13">
        <v>-0.79600664849482905</v>
      </c>
      <c r="T90" s="8">
        <v>3.6216664017520399</v>
      </c>
      <c r="U90" s="8">
        <v>8.3331028930584594</v>
      </c>
      <c r="V90" s="8">
        <v>1.44634206157439</v>
      </c>
      <c r="W90" s="13">
        <v>-0.339023858212195</v>
      </c>
      <c r="X90" s="13">
        <v>-1.1064967615730099</v>
      </c>
      <c r="Y90" s="13">
        <v>-0.53456646856734402</v>
      </c>
      <c r="Z90" s="8">
        <v>3.9053738631482999</v>
      </c>
      <c r="AA90" s="8">
        <v>8.3260304099140896</v>
      </c>
      <c r="AB90" s="8">
        <v>1.52282234218833</v>
      </c>
    </row>
    <row r="91" spans="1:28" x14ac:dyDescent="0.25">
      <c r="A91" s="9">
        <v>88</v>
      </c>
      <c r="B91" s="9" t="s">
        <v>89</v>
      </c>
      <c r="C91" s="10">
        <v>0.26499580900000003</v>
      </c>
      <c r="D91" s="10">
        <v>0.47099999999999997</v>
      </c>
      <c r="E91" s="12">
        <v>2.9859051080720702</v>
      </c>
      <c r="F91" s="12">
        <v>0.45924312648919202</v>
      </c>
      <c r="G91" s="12">
        <v>0.375608435720652</v>
      </c>
      <c r="H91" s="10">
        <v>2.7541100425662601</v>
      </c>
      <c r="I91" s="10">
        <v>6.9611346821557003</v>
      </c>
      <c r="J91" s="10">
        <v>2.2427837573373499</v>
      </c>
      <c r="K91" s="13">
        <v>1.4857716553481899</v>
      </c>
      <c r="L91" s="13">
        <v>0.67039984701629096</v>
      </c>
      <c r="M91" s="13">
        <v>0</v>
      </c>
      <c r="N91" s="8">
        <v>2.9323610851038402</v>
      </c>
      <c r="O91" s="8">
        <v>6.9424133208439303</v>
      </c>
      <c r="P91" s="8">
        <v>1.97939380799019</v>
      </c>
      <c r="Q91" s="13">
        <v>-0.28176186477723703</v>
      </c>
      <c r="R91" s="13">
        <v>0.77633807676180899</v>
      </c>
      <c r="S91" s="13">
        <v>1.31941998437207</v>
      </c>
      <c r="T91" s="8">
        <v>3.2891447713084498</v>
      </c>
      <c r="U91" s="8">
        <v>6.9883105943185004</v>
      </c>
      <c r="V91" s="8">
        <v>2.6664893565347501</v>
      </c>
      <c r="W91" s="13">
        <v>1.4986077179339199</v>
      </c>
      <c r="X91" s="13">
        <v>1.07257063254358E-2</v>
      </c>
      <c r="Y91" s="13">
        <v>0.65994385433121605</v>
      </c>
      <c r="Z91" s="8">
        <v>2.9473745527292499</v>
      </c>
      <c r="AA91" s="8">
        <v>6.9408766754636497</v>
      </c>
      <c r="AB91" s="8">
        <v>1.96052517366895</v>
      </c>
    </row>
    <row r="92" spans="1:28" x14ac:dyDescent="0.25">
      <c r="A92" s="9">
        <v>89</v>
      </c>
      <c r="B92" s="9" t="s">
        <v>90</v>
      </c>
      <c r="C92" s="10">
        <v>0.27884592499999999</v>
      </c>
      <c r="D92" s="10">
        <v>0.17849999999999999</v>
      </c>
      <c r="E92" s="12">
        <v>0.43346698773333098</v>
      </c>
      <c r="F92" s="12">
        <v>1.2477042699340899</v>
      </c>
      <c r="G92" s="12">
        <v>-0.12761102771600999</v>
      </c>
      <c r="H92" s="10">
        <v>1.6675655571896999</v>
      </c>
      <c r="I92" s="10">
        <v>9.0696759638328395</v>
      </c>
      <c r="J92" s="10">
        <v>2.3894162223443298</v>
      </c>
      <c r="K92" s="13">
        <v>0.73978744169900501</v>
      </c>
      <c r="L92" s="13">
        <v>0.88846774927210304</v>
      </c>
      <c r="M92" s="13">
        <v>0</v>
      </c>
      <c r="N92" s="8">
        <v>1.54681633450344</v>
      </c>
      <c r="O92" s="8">
        <v>9.0615584779313103</v>
      </c>
      <c r="P92" s="8">
        <v>2.4520515566658401</v>
      </c>
      <c r="Q92" s="13">
        <v>0.23910878957552001</v>
      </c>
      <c r="R92" s="13">
        <v>0.86597541672918898</v>
      </c>
      <c r="S92" s="13">
        <v>-2.20306734815698</v>
      </c>
      <c r="T92" s="8">
        <v>1.6222355789537899</v>
      </c>
      <c r="U92" s="8">
        <v>9.0625384297240306</v>
      </c>
      <c r="V92" s="8">
        <v>2.40425905783977</v>
      </c>
      <c r="W92" s="13">
        <v>-0.811661044957255</v>
      </c>
      <c r="X92" s="13">
        <v>-1.7552048151827799</v>
      </c>
      <c r="Y92" s="13">
        <v>-0.26408813621643301</v>
      </c>
      <c r="Z92" s="8">
        <v>2.00360505184574</v>
      </c>
      <c r="AA92" s="8">
        <v>9.0821609276665605</v>
      </c>
      <c r="AB92" s="8">
        <v>2.1956248159867702</v>
      </c>
    </row>
    <row r="93" spans="1:28" x14ac:dyDescent="0.25">
      <c r="A93" s="9">
        <v>90</v>
      </c>
      <c r="B93" s="9" t="s">
        <v>91</v>
      </c>
      <c r="C93" s="10">
        <v>0.28151095599999998</v>
      </c>
      <c r="D93" s="10">
        <v>0.25659999999999999</v>
      </c>
      <c r="E93" s="12">
        <v>7.5396772344981502E-2</v>
      </c>
      <c r="F93" s="12">
        <v>4.2956284867312302</v>
      </c>
      <c r="G93" s="12">
        <v>-0.48373923800952401</v>
      </c>
      <c r="H93" s="10">
        <v>0.79060215927509003</v>
      </c>
      <c r="I93" s="10">
        <v>7.3782941076948401</v>
      </c>
      <c r="J93" s="10">
        <v>1.1026980700879301</v>
      </c>
      <c r="K93" s="13">
        <v>0.93675979338056303</v>
      </c>
      <c r="L93" s="13">
        <v>0.79807344242790401</v>
      </c>
      <c r="M93" s="13">
        <v>0</v>
      </c>
      <c r="N93" s="8">
        <v>0.411670312624902</v>
      </c>
      <c r="O93" s="8">
        <v>7.4110409972518099</v>
      </c>
      <c r="P93" s="8">
        <v>1.7874905287702101</v>
      </c>
      <c r="Q93" s="13">
        <v>0.71812192741458503</v>
      </c>
      <c r="R93" s="13">
        <v>2.8657595449556199</v>
      </c>
      <c r="S93" s="13">
        <v>-0.41943151928021</v>
      </c>
      <c r="T93" s="8">
        <v>0.79439336373714597</v>
      </c>
      <c r="U93" s="8">
        <v>7.3788589077368201</v>
      </c>
      <c r="V93" s="8">
        <v>1.10664246862621</v>
      </c>
      <c r="W93" s="13">
        <v>3.23045188167568</v>
      </c>
      <c r="X93" s="13">
        <v>2.0715828889498602</v>
      </c>
      <c r="Y93" s="13">
        <v>0.142469523001544</v>
      </c>
      <c r="Z93" s="8">
        <v>0.46554920866289401</v>
      </c>
      <c r="AA93" s="8">
        <v>7.40509629439115</v>
      </c>
      <c r="AB93" s="8">
        <v>1.60658015142223</v>
      </c>
    </row>
    <row r="94" spans="1:28" x14ac:dyDescent="0.25">
      <c r="A94" s="9">
        <v>91</v>
      </c>
      <c r="B94" s="9" t="s">
        <v>92</v>
      </c>
      <c r="C94" s="10">
        <v>0.28399999999999997</v>
      </c>
      <c r="D94" s="10">
        <v>9.4200000000000006E-2</v>
      </c>
      <c r="E94" s="12">
        <v>2.69067968836487E-2</v>
      </c>
      <c r="F94" s="12">
        <v>8.6110589821955799</v>
      </c>
      <c r="G94" s="12">
        <v>-0.38523897040682298</v>
      </c>
      <c r="H94" s="10">
        <v>0.95868313524966697</v>
      </c>
      <c r="I94" s="10">
        <v>6.2963482493402898</v>
      </c>
      <c r="J94" s="10">
        <v>1.01827323381859</v>
      </c>
      <c r="K94" s="13">
        <v>0.94637670602679902</v>
      </c>
      <c r="L94" s="13">
        <v>0.52957464129452603</v>
      </c>
      <c r="M94" s="13">
        <v>0</v>
      </c>
      <c r="N94" s="8">
        <v>0.28647480333125303</v>
      </c>
      <c r="O94" s="8">
        <v>6.3417908241523397</v>
      </c>
      <c r="P94" s="8">
        <v>2.2205810081332098</v>
      </c>
      <c r="Q94" s="13">
        <v>-3.6502421835916302E-2</v>
      </c>
      <c r="R94" s="13">
        <v>0.481585746542469</v>
      </c>
      <c r="S94" s="13">
        <v>14.120685196319601</v>
      </c>
      <c r="T94" s="8">
        <v>0.27126811104329202</v>
      </c>
      <c r="U94" s="8">
        <v>6.3435368461235901</v>
      </c>
      <c r="V94" s="8">
        <v>2.26322462043411</v>
      </c>
      <c r="W94" s="13">
        <v>2.3475806188376498</v>
      </c>
      <c r="X94" s="13">
        <v>0.79523325398599698</v>
      </c>
      <c r="Y94" s="13">
        <v>0.161793184652025</v>
      </c>
      <c r="Z94" s="8">
        <v>0.30364988241062701</v>
      </c>
      <c r="AA94" s="8">
        <v>6.3394007586791199</v>
      </c>
      <c r="AB94" s="8">
        <v>2.0389566922996898</v>
      </c>
    </row>
    <row r="95" spans="1:28" x14ac:dyDescent="0.25">
      <c r="A95" s="9">
        <v>92</v>
      </c>
      <c r="B95" s="9" t="s">
        <v>93</v>
      </c>
      <c r="C95" s="10">
        <v>0.227638798</v>
      </c>
      <c r="D95" s="10">
        <v>0.36399999999999999</v>
      </c>
      <c r="E95" s="12">
        <v>0.60447312738369197</v>
      </c>
      <c r="F95" s="12">
        <v>1.22056279578723</v>
      </c>
      <c r="G95" s="12">
        <v>-0.16675015176352101</v>
      </c>
      <c r="H95" s="10">
        <v>1.5158214801582599</v>
      </c>
      <c r="I95" s="10">
        <v>27.287673554991301</v>
      </c>
      <c r="J95" s="10">
        <v>1.8174449244902</v>
      </c>
      <c r="K95" s="13">
        <v>1.00332119978777</v>
      </c>
      <c r="L95" s="13">
        <v>0.88728923728305698</v>
      </c>
      <c r="M95" s="13">
        <v>0</v>
      </c>
      <c r="N95" s="8">
        <v>1.3747757417762301</v>
      </c>
      <c r="O95" s="8">
        <v>27.3512698053555</v>
      </c>
      <c r="P95" s="8">
        <v>1.92340075610881</v>
      </c>
      <c r="Q95" s="13">
        <v>-0.18740556227357499</v>
      </c>
      <c r="R95" s="13">
        <v>0.73811829354686997</v>
      </c>
      <c r="S95" s="13">
        <v>2.7289965512865</v>
      </c>
      <c r="T95" s="8">
        <v>1.0376666590027801</v>
      </c>
      <c r="U95" s="8">
        <v>27.392311605352301</v>
      </c>
      <c r="V95" s="8">
        <v>2.2226343004483802</v>
      </c>
      <c r="W95" s="13">
        <v>1.68772105738845</v>
      </c>
      <c r="X95" s="13">
        <v>1.0114422470879301</v>
      </c>
      <c r="Y95" s="13">
        <v>0.340088610647451</v>
      </c>
      <c r="Z95" s="8">
        <v>1.59824845732746</v>
      </c>
      <c r="AA95" s="8">
        <v>27.222150224265398</v>
      </c>
      <c r="AB95" s="8">
        <v>1.79326720534817</v>
      </c>
    </row>
    <row r="96" spans="1:28" x14ac:dyDescent="0.25">
      <c r="A96" s="9">
        <v>93</v>
      </c>
      <c r="B96" s="9" t="s">
        <v>94</v>
      </c>
      <c r="C96" s="10">
        <v>0.26004558</v>
      </c>
      <c r="D96" s="10">
        <v>0.32684000000000002</v>
      </c>
      <c r="E96" s="12">
        <v>0.56666515253735805</v>
      </c>
      <c r="F96" s="12">
        <v>1.0846839332003699</v>
      </c>
      <c r="G96" s="12">
        <v>-0.21739184108617901</v>
      </c>
      <c r="H96" s="10">
        <v>1.5064867378523801</v>
      </c>
      <c r="I96" s="10">
        <v>7.2366501403059997</v>
      </c>
      <c r="J96" s="10">
        <v>1.58499818182226</v>
      </c>
      <c r="K96" s="13">
        <v>1.17008720899734</v>
      </c>
      <c r="L96" s="13">
        <v>0.70083401445234195</v>
      </c>
      <c r="M96" s="13">
        <v>0</v>
      </c>
      <c r="N96" s="8">
        <v>1.3704417754487199</v>
      </c>
      <c r="O96" s="8">
        <v>7.2845650903682699</v>
      </c>
      <c r="P96" s="8">
        <v>1.71961756526902</v>
      </c>
      <c r="Q96" s="13">
        <v>-0.29149242081041399</v>
      </c>
      <c r="R96" s="13">
        <v>0.62335498453217697</v>
      </c>
      <c r="S96" s="13">
        <v>1.5979692608000999</v>
      </c>
      <c r="T96" s="8">
        <v>1.26050823477532</v>
      </c>
      <c r="U96" s="8">
        <v>7.3476304902465897</v>
      </c>
      <c r="V96" s="8">
        <v>1.89122256631944</v>
      </c>
      <c r="W96" s="13">
        <v>-1.12374296980013</v>
      </c>
      <c r="X96" s="13">
        <v>-1.85011246027817</v>
      </c>
      <c r="Y96" s="13">
        <v>-0.28618327398370402</v>
      </c>
      <c r="Z96" s="8">
        <v>1.8131106076899</v>
      </c>
      <c r="AA96" s="8">
        <v>7.1685491863286099</v>
      </c>
      <c r="AB96" s="8">
        <v>1.46943326695239</v>
      </c>
    </row>
    <row r="97" spans="1:28" x14ac:dyDescent="0.25">
      <c r="A97" s="9">
        <v>94</v>
      </c>
      <c r="B97" s="9" t="s">
        <v>95</v>
      </c>
      <c r="C97" s="10">
        <v>0.27227791400000001</v>
      </c>
      <c r="D97" s="10">
        <v>0.26800000000000002</v>
      </c>
      <c r="E97" s="12">
        <v>0.197017291487045</v>
      </c>
      <c r="F97" s="12">
        <v>3.0001783066702301</v>
      </c>
      <c r="G97" s="12">
        <v>-0.35812798869651702</v>
      </c>
      <c r="H97" s="10">
        <v>11.4949007829581</v>
      </c>
      <c r="I97" s="10">
        <v>8.6461714263434502</v>
      </c>
      <c r="J97" s="10">
        <v>3.5572063500336002</v>
      </c>
      <c r="K97" s="13">
        <v>1.2602529368632001</v>
      </c>
      <c r="L97" s="13">
        <v>0.57058598942499195</v>
      </c>
      <c r="M97" s="13">
        <v>0</v>
      </c>
      <c r="N97" s="8">
        <v>4.6714244469144699</v>
      </c>
      <c r="O97" s="8">
        <v>20.000576318035002</v>
      </c>
      <c r="P97" s="8">
        <v>4.00191845721604</v>
      </c>
      <c r="Q97" s="13">
        <v>-0.27272107760409903</v>
      </c>
      <c r="R97" s="13">
        <v>0.55381004070566298</v>
      </c>
      <c r="S97" s="13">
        <v>1.5253142557789201</v>
      </c>
      <c r="T97" s="8">
        <v>2.7425397136597298</v>
      </c>
      <c r="U97" s="8">
        <v>20.0096819712174</v>
      </c>
      <c r="V97" s="8">
        <v>4.5047851856720396</v>
      </c>
      <c r="W97" s="13">
        <v>1.0431488538485201</v>
      </c>
      <c r="X97" s="13">
        <v>-0.25634807645746799</v>
      </c>
      <c r="Y97" s="13">
        <v>0.86697805068523304</v>
      </c>
      <c r="Z97" s="8">
        <v>2.5718044684879402</v>
      </c>
      <c r="AA97" s="8">
        <v>20.0171472795918</v>
      </c>
      <c r="AB97" s="8">
        <v>4.7295916751328102</v>
      </c>
    </row>
    <row r="98" spans="1:28" x14ac:dyDescent="0.25">
      <c r="A98" s="9">
        <v>95</v>
      </c>
      <c r="B98" s="9" t="s">
        <v>96</v>
      </c>
      <c r="C98" s="10">
        <v>0.27400000000000002</v>
      </c>
      <c r="D98" s="10">
        <v>0.1409</v>
      </c>
      <c r="E98" s="12">
        <v>1.0527878263489301</v>
      </c>
      <c r="F98" s="12">
        <v>0.50852915454497905</v>
      </c>
      <c r="G98" s="12">
        <v>-2.9723471874586301E-2</v>
      </c>
      <c r="H98" s="10">
        <v>1.4988726908038501</v>
      </c>
      <c r="I98" s="10">
        <v>4.7708326891679604</v>
      </c>
      <c r="J98" s="10">
        <v>2.3678234995492802</v>
      </c>
      <c r="K98" s="13">
        <v>1.16858518342646</v>
      </c>
      <c r="L98" s="13">
        <v>0.48458848571823598</v>
      </c>
      <c r="M98" s="13">
        <v>0</v>
      </c>
      <c r="N98" s="8">
        <v>1.52677953692012</v>
      </c>
      <c r="O98" s="8">
        <v>4.7739583999338597</v>
      </c>
      <c r="P98" s="8">
        <v>2.35274681868052</v>
      </c>
      <c r="Q98" s="13">
        <v>0.77110528991498795</v>
      </c>
      <c r="R98" s="13">
        <v>2.6341262575326101</v>
      </c>
      <c r="S98" s="13">
        <v>-0.28443001128352102</v>
      </c>
      <c r="T98" s="8">
        <v>1.91107594997866</v>
      </c>
      <c r="U98" s="8">
        <v>4.7100940727802003</v>
      </c>
      <c r="V98" s="8">
        <v>1.7852533436392299</v>
      </c>
      <c r="W98" s="13">
        <v>1.3661618112617699</v>
      </c>
      <c r="X98" s="13">
        <v>0.111800219890009</v>
      </c>
      <c r="Y98" s="13">
        <v>0.38532443234066599</v>
      </c>
      <c r="Z98" s="8">
        <v>1.57888946785953</v>
      </c>
      <c r="AA98" s="8">
        <v>4.7672386094432104</v>
      </c>
      <c r="AB98" s="8">
        <v>2.29077124218268</v>
      </c>
    </row>
    <row r="99" spans="1:28" x14ac:dyDescent="0.25">
      <c r="A99" s="9">
        <v>96</v>
      </c>
      <c r="B99" s="9" t="s">
        <v>97</v>
      </c>
      <c r="C99" s="10">
        <v>0.26940968700000001</v>
      </c>
      <c r="D99" s="10">
        <v>0.30249999999999999</v>
      </c>
      <c r="E99" s="12">
        <v>0.59735069371114802</v>
      </c>
      <c r="F99" s="12">
        <v>0.99669812172516303</v>
      </c>
      <c r="G99" s="12">
        <v>-0.19910325344374599</v>
      </c>
      <c r="H99" s="10">
        <v>1.5542048256687699</v>
      </c>
      <c r="I99" s="10">
        <v>5.3757530330077099</v>
      </c>
      <c r="J99" s="10">
        <v>1.27271569345633</v>
      </c>
      <c r="K99" s="13">
        <v>1.1853334305782</v>
      </c>
      <c r="L99" s="13">
        <v>0.66135705817045498</v>
      </c>
      <c r="M99" s="13">
        <v>0</v>
      </c>
      <c r="N99" s="8">
        <v>1.4637062267994501</v>
      </c>
      <c r="O99" s="8">
        <v>5.3899442485364899</v>
      </c>
      <c r="P99" s="8">
        <v>1.3796904884397601</v>
      </c>
      <c r="Q99" s="13">
        <v>-0.33354661251529</v>
      </c>
      <c r="R99" s="13">
        <v>0.58231967773280102</v>
      </c>
      <c r="S99" s="13">
        <v>1.4669061883541801</v>
      </c>
      <c r="T99" s="8">
        <v>1.2548794578614799</v>
      </c>
      <c r="U99" s="8">
        <v>5.4085756494174397</v>
      </c>
      <c r="V99" s="8">
        <v>1.63319117078134</v>
      </c>
      <c r="W99" s="13">
        <v>-1.28181790344017</v>
      </c>
      <c r="X99" s="13">
        <v>-1.87626843495507</v>
      </c>
      <c r="Y99" s="13">
        <v>-0.25814767077081802</v>
      </c>
      <c r="Z99" s="8">
        <v>1.85719438647618</v>
      </c>
      <c r="AA99" s="8">
        <v>5.3370419648540199</v>
      </c>
      <c r="AB99" s="8">
        <v>1.0678182040223301</v>
      </c>
    </row>
    <row r="100" spans="1:28" x14ac:dyDescent="0.25">
      <c r="A100" s="9">
        <v>97</v>
      </c>
      <c r="B100" s="9" t="s">
        <v>98</v>
      </c>
      <c r="C100" s="10">
        <v>0.26372480199999998</v>
      </c>
      <c r="D100" s="10">
        <v>0.32200000000000001</v>
      </c>
      <c r="E100" s="12">
        <v>5.28070359913047E-2</v>
      </c>
      <c r="F100" s="12">
        <v>6.3584181608380401</v>
      </c>
      <c r="G100" s="12">
        <v>-0.584467837588587</v>
      </c>
      <c r="H100" s="10">
        <v>0.94454987228472498</v>
      </c>
      <c r="I100" s="10">
        <v>5.7035387484211597</v>
      </c>
      <c r="J100" s="10">
        <v>1.20001413296725</v>
      </c>
      <c r="K100" s="13">
        <v>1.01774275262619</v>
      </c>
      <c r="L100" s="13">
        <v>0.81689538691492203</v>
      </c>
      <c r="M100" s="13">
        <v>0</v>
      </c>
      <c r="N100" s="8">
        <v>0.48182564305061498</v>
      </c>
      <c r="O100" s="8">
        <v>5.9563907418544799</v>
      </c>
      <c r="P100" s="8">
        <v>2.0130331237157799</v>
      </c>
      <c r="Q100" s="13">
        <v>0.75293702727749601</v>
      </c>
      <c r="R100" s="13">
        <v>3.6824536175667801</v>
      </c>
      <c r="S100" s="13">
        <v>-0.378442942838911</v>
      </c>
      <c r="T100" s="8">
        <v>0.92291199367056798</v>
      </c>
      <c r="U100" s="8">
        <v>5.7243110667832404</v>
      </c>
      <c r="V100" s="8">
        <v>1.2405420793606201</v>
      </c>
      <c r="W100" s="13">
        <v>2.1074066055028702</v>
      </c>
      <c r="X100" s="13">
        <v>1.0227311605295399</v>
      </c>
      <c r="Y100" s="13">
        <v>0.26736829652192501</v>
      </c>
      <c r="Z100" s="8">
        <v>0.55977765987816896</v>
      </c>
      <c r="AA100" s="8">
        <v>5.9388200186048898</v>
      </c>
      <c r="AB100" s="8">
        <v>1.86428232273706</v>
      </c>
    </row>
    <row r="101" spans="1:28" x14ac:dyDescent="0.25">
      <c r="A101" s="9">
        <v>98</v>
      </c>
      <c r="B101" s="9" t="s">
        <v>99</v>
      </c>
      <c r="C101" s="10">
        <v>0.256340705</v>
      </c>
      <c r="D101" s="10">
        <v>0.35399999999999998</v>
      </c>
      <c r="E101" s="12">
        <v>7.2964014001593899E-2</v>
      </c>
      <c r="F101" s="12">
        <v>5.0042821535949802</v>
      </c>
      <c r="G101" s="12">
        <v>-0.58211836075435597</v>
      </c>
      <c r="H101" s="10">
        <v>0.83927259712208302</v>
      </c>
      <c r="I101" s="10">
        <v>8.6085268606300094</v>
      </c>
      <c r="J101" s="10">
        <v>0.99963633144738295</v>
      </c>
      <c r="K101" s="13">
        <v>1.02076595816689</v>
      </c>
      <c r="L101" s="13">
        <v>0.86033293392620003</v>
      </c>
      <c r="M101" s="13">
        <v>0</v>
      </c>
      <c r="N101" s="8">
        <v>0.480945371615354</v>
      </c>
      <c r="O101" s="8">
        <v>8.7912462589220794</v>
      </c>
      <c r="P101" s="8">
        <v>1.7733632756772799</v>
      </c>
      <c r="Q101" s="13">
        <v>-9.62309580435632E-2</v>
      </c>
      <c r="R101" s="13">
        <v>0.79597697104718201</v>
      </c>
      <c r="S101" s="13">
        <v>5.1212550703444597</v>
      </c>
      <c r="T101" s="8">
        <v>0.45468828791404697</v>
      </c>
      <c r="U101" s="8">
        <v>8.8041278288325504</v>
      </c>
      <c r="V101" s="8">
        <v>1.86694665266842</v>
      </c>
      <c r="W101" s="13">
        <v>-1.2056967433969601</v>
      </c>
      <c r="X101" s="13">
        <v>-2.0287488445660502</v>
      </c>
      <c r="Y101" s="13">
        <v>-0.27382917117038003</v>
      </c>
      <c r="Z101" s="8">
        <v>0.53884756903797604</v>
      </c>
      <c r="AA101" s="8">
        <v>8.7755050745374099</v>
      </c>
      <c r="AB101" s="8">
        <v>1.5810008554127699</v>
      </c>
    </row>
    <row r="102" spans="1:28" x14ac:dyDescent="0.25">
      <c r="A102" s="9">
        <v>99</v>
      </c>
      <c r="B102" s="9" t="s">
        <v>100</v>
      </c>
      <c r="C102" s="10">
        <v>0.24207587799999999</v>
      </c>
      <c r="D102" s="10">
        <v>1.02</v>
      </c>
      <c r="E102" s="12">
        <v>0.54297571347916795</v>
      </c>
      <c r="F102" s="12">
        <v>2.40671087972957</v>
      </c>
      <c r="G102" s="12">
        <v>-0.51779092832255602</v>
      </c>
      <c r="H102" s="10">
        <v>3.2538903146797602</v>
      </c>
      <c r="I102" s="10">
        <v>35.671508556258701</v>
      </c>
      <c r="J102" s="10">
        <v>5.1396335487407301</v>
      </c>
      <c r="K102" s="13">
        <v>1.4368058172582101</v>
      </c>
      <c r="L102" s="13">
        <v>1.1790403089219299</v>
      </c>
      <c r="M102" s="13">
        <v>0</v>
      </c>
      <c r="N102" s="8">
        <v>3.6077536203093898</v>
      </c>
      <c r="O102" s="8">
        <v>36.012046163027001</v>
      </c>
      <c r="P102" s="8">
        <v>6.5187484385571404</v>
      </c>
      <c r="Q102" s="13">
        <v>-8.0875273093309705E-2</v>
      </c>
      <c r="R102" s="13">
        <v>1.51178893923456</v>
      </c>
      <c r="S102" s="13">
        <v>3.8759595852374402</v>
      </c>
      <c r="T102" s="8">
        <v>5.5106246248756099</v>
      </c>
      <c r="U102" s="8">
        <v>36.188797475208297</v>
      </c>
      <c r="V102" s="8">
        <v>7.2516223774747299</v>
      </c>
      <c r="W102" s="13">
        <v>1.6346508262335799</v>
      </c>
      <c r="X102" s="13">
        <v>0.61808194965199303</v>
      </c>
      <c r="Y102" s="13">
        <v>0.76696890431405695</v>
      </c>
      <c r="Z102" s="8">
        <v>2.75068295272755</v>
      </c>
      <c r="AA102" s="8">
        <v>35.917249275515601</v>
      </c>
      <c r="AB102" s="8">
        <v>6.22960821711888</v>
      </c>
    </row>
    <row r="103" spans="1:28" x14ac:dyDescent="0.25">
      <c r="A103" s="9">
        <v>100</v>
      </c>
      <c r="B103" s="9" t="s">
        <v>101</v>
      </c>
      <c r="C103" s="10">
        <v>0.23575849600000001</v>
      </c>
      <c r="D103" s="10">
        <v>0.90600000000000003</v>
      </c>
      <c r="E103" s="12">
        <v>0.809960127663649</v>
      </c>
      <c r="F103" s="12">
        <v>1.3614773715333801</v>
      </c>
      <c r="G103" s="12">
        <v>-0.39825676374796498</v>
      </c>
      <c r="H103" s="10">
        <v>5.8044664346617196</v>
      </c>
      <c r="I103" s="10">
        <v>46.899641522428603</v>
      </c>
      <c r="J103" s="10">
        <v>5.8292516459772896</v>
      </c>
      <c r="K103" s="13">
        <v>1.80777570405159</v>
      </c>
      <c r="L103" s="13">
        <v>0.80443258848191601</v>
      </c>
      <c r="M103" s="13">
        <v>0</v>
      </c>
      <c r="N103" s="8">
        <v>3.9337241146359698</v>
      </c>
      <c r="O103" s="8">
        <v>47.038063027170502</v>
      </c>
      <c r="P103" s="8">
        <v>6.5962510148971001</v>
      </c>
      <c r="Q103" s="13">
        <v>0.20325327413298999</v>
      </c>
      <c r="R103" s="13">
        <v>1.8640002629233701</v>
      </c>
      <c r="S103" s="13">
        <v>-1.2476895425969201</v>
      </c>
      <c r="T103" s="8">
        <v>5.6266292839145597</v>
      </c>
      <c r="U103" s="8">
        <v>46.948117908836799</v>
      </c>
      <c r="V103" s="8">
        <v>6.02486619976903</v>
      </c>
      <c r="W103" s="13">
        <v>-0.58816605100391595</v>
      </c>
      <c r="X103" s="13">
        <v>-2.32902399829258</v>
      </c>
      <c r="Y103" s="13">
        <v>-0.52570844546981499</v>
      </c>
      <c r="Z103" s="8">
        <v>6.8900548681839302</v>
      </c>
      <c r="AA103" s="8">
        <v>46.772105872196803</v>
      </c>
      <c r="AB103" s="8">
        <v>5.4970174374667398</v>
      </c>
    </row>
  </sheetData>
  <mergeCells count="9">
    <mergeCell ref="W2:AB2"/>
    <mergeCell ref="K2:P2"/>
    <mergeCell ref="A1:P1"/>
    <mergeCell ref="A2:A3"/>
    <mergeCell ref="B2:B3"/>
    <mergeCell ref="Q2:V2"/>
    <mergeCell ref="E2:J2"/>
    <mergeCell ref="C2:C3"/>
    <mergeCell ref="D2:D3"/>
  </mergeCells>
  <phoneticPr fontId="3" type="noConversion"/>
  <conditionalFormatting sqref="E4:G103">
    <cfRule type="expression" dxfId="0" priority="1">
      <formula>OR(E4&gt;10, E4&lt;-10)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2300-A0A9-431C-A51A-719A0B26D8D6}">
  <dimension ref="A1:AB10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:AB103"/>
    </sheetView>
  </sheetViews>
  <sheetFormatPr defaultColWidth="10.28515625" defaultRowHeight="15" x14ac:dyDescent="0.25"/>
  <cols>
    <col min="1" max="1" width="3.85546875" style="4" customWidth="1"/>
    <col min="2" max="2" width="20.28515625" style="4" customWidth="1"/>
    <col min="3" max="16384" width="10.28515625" style="4"/>
  </cols>
  <sheetData>
    <row r="1" spans="1:28" s="3" customFormat="1" x14ac:dyDescent="0.25">
      <c r="A1" s="33" t="s">
        <v>115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8" x14ac:dyDescent="0.25">
      <c r="A2" s="31" t="s">
        <v>0</v>
      </c>
      <c r="B2" s="31" t="s">
        <v>1</v>
      </c>
      <c r="C2" s="31" t="s">
        <v>111</v>
      </c>
      <c r="D2" s="31" t="s">
        <v>110</v>
      </c>
      <c r="E2" s="32" t="s">
        <v>107</v>
      </c>
      <c r="F2" s="32"/>
      <c r="G2" s="32"/>
      <c r="H2" s="32"/>
      <c r="I2" s="32"/>
      <c r="J2" s="32"/>
      <c r="K2" s="32" t="s">
        <v>106</v>
      </c>
      <c r="L2" s="32"/>
      <c r="M2" s="32"/>
      <c r="N2" s="32"/>
      <c r="O2" s="32"/>
      <c r="P2" s="32"/>
      <c r="Q2" s="32" t="s">
        <v>108</v>
      </c>
      <c r="R2" s="32"/>
      <c r="S2" s="32"/>
      <c r="T2" s="32"/>
      <c r="U2" s="32"/>
      <c r="V2" s="32"/>
      <c r="W2" s="32" t="s">
        <v>109</v>
      </c>
      <c r="X2" s="32"/>
      <c r="Y2" s="32"/>
      <c r="Z2" s="32"/>
      <c r="AA2" s="32"/>
      <c r="AB2" s="32"/>
    </row>
    <row r="3" spans="1:28" ht="18" x14ac:dyDescent="0.35">
      <c r="A3" s="31"/>
      <c r="B3" s="31"/>
      <c r="C3" s="31"/>
      <c r="D3" s="31"/>
      <c r="E3" s="5" t="s">
        <v>112</v>
      </c>
      <c r="F3" s="5" t="s">
        <v>113</v>
      </c>
      <c r="G3" s="5" t="s">
        <v>114</v>
      </c>
      <c r="H3" s="5" t="s">
        <v>103</v>
      </c>
      <c r="I3" s="5" t="s">
        <v>104</v>
      </c>
      <c r="J3" s="5" t="s">
        <v>105</v>
      </c>
      <c r="K3" s="5" t="s">
        <v>112</v>
      </c>
      <c r="L3" s="5" t="s">
        <v>113</v>
      </c>
      <c r="M3" s="5"/>
      <c r="N3" s="5" t="s">
        <v>103</v>
      </c>
      <c r="O3" s="5" t="s">
        <v>104</v>
      </c>
      <c r="P3" s="5" t="s">
        <v>105</v>
      </c>
      <c r="Q3" s="5" t="s">
        <v>112</v>
      </c>
      <c r="R3" s="5" t="s">
        <v>113</v>
      </c>
      <c r="S3" s="5" t="s">
        <v>114</v>
      </c>
      <c r="T3" s="5" t="s">
        <v>103</v>
      </c>
      <c r="U3" s="5" t="s">
        <v>104</v>
      </c>
      <c r="V3" s="5" t="s">
        <v>105</v>
      </c>
      <c r="W3" s="5" t="s">
        <v>112</v>
      </c>
      <c r="X3" s="5" t="s">
        <v>113</v>
      </c>
      <c r="Y3" s="5" t="s">
        <v>114</v>
      </c>
      <c r="Z3" s="5" t="s">
        <v>103</v>
      </c>
      <c r="AA3" s="5" t="s">
        <v>104</v>
      </c>
      <c r="AB3" s="5" t="s">
        <v>105</v>
      </c>
    </row>
    <row r="4" spans="1:28" x14ac:dyDescent="0.25">
      <c r="A4" s="6">
        <v>1</v>
      </c>
      <c r="B4" s="6" t="s">
        <v>2</v>
      </c>
      <c r="C4" s="7">
        <v>0.24199999999999999</v>
      </c>
      <c r="D4" s="7">
        <v>0.25259999999999999</v>
      </c>
      <c r="E4" s="11">
        <v>0.90279966319195704</v>
      </c>
      <c r="F4" s="11">
        <v>0.64708817270486196</v>
      </c>
      <c r="G4" s="11">
        <v>-2.6468024731616399E-2</v>
      </c>
      <c r="H4" s="7">
        <v>0.79072168326954195</v>
      </c>
      <c r="I4" s="7">
        <v>2.7592126952633298</v>
      </c>
      <c r="J4" s="7">
        <v>1.72671638861738</v>
      </c>
      <c r="K4" s="13">
        <v>0.99781819146100104</v>
      </c>
      <c r="L4" s="13">
        <v>0.611545415054352</v>
      </c>
      <c r="M4" s="13"/>
      <c r="N4" s="8">
        <v>0.75696681738646199</v>
      </c>
      <c r="O4" s="8">
        <v>2.7606649160432202</v>
      </c>
      <c r="P4" s="8">
        <v>1.7397284312910699</v>
      </c>
      <c r="Q4" s="13">
        <v>-0.37210677880937498</v>
      </c>
      <c r="R4" s="13">
        <v>0.43847258312241599</v>
      </c>
      <c r="S4" s="13">
        <v>1.5772045680928</v>
      </c>
      <c r="T4" s="8">
        <v>0.664959144413373</v>
      </c>
      <c r="U4" s="8">
        <v>2.78423863950561</v>
      </c>
      <c r="V4" s="8">
        <v>1.77695147816167</v>
      </c>
      <c r="W4" s="13">
        <v>0.92550331220265902</v>
      </c>
      <c r="X4" s="13">
        <v>-6.8905165975819804E-2</v>
      </c>
      <c r="Y4" s="13">
        <v>0.70635268945778396</v>
      </c>
      <c r="Z4" s="8">
        <v>0.71143044268167599</v>
      </c>
      <c r="AA4" s="8">
        <v>2.7738166669293798</v>
      </c>
      <c r="AB4" s="8">
        <v>1.7544691783977899</v>
      </c>
    </row>
    <row r="5" spans="1:28" x14ac:dyDescent="0.25">
      <c r="A5" s="6">
        <v>2</v>
      </c>
      <c r="B5" s="6" t="s">
        <v>3</v>
      </c>
      <c r="C5" s="7">
        <v>0.26800000000000002</v>
      </c>
      <c r="D5" s="7">
        <v>0.21029999999999999</v>
      </c>
      <c r="E5" s="11">
        <v>5.44079714083891E-2</v>
      </c>
      <c r="F5" s="11">
        <v>5.2295107662421296</v>
      </c>
      <c r="G5" s="11">
        <v>-0.48246801012391999</v>
      </c>
      <c r="H5" s="7">
        <v>0.43464352098575798</v>
      </c>
      <c r="I5" s="7">
        <v>4.1431683175942897</v>
      </c>
      <c r="J5" s="7">
        <v>1.0905567981250099</v>
      </c>
      <c r="K5" s="13">
        <v>1.1215925785099199</v>
      </c>
      <c r="L5" s="13">
        <v>0.60698970873320701</v>
      </c>
      <c r="M5" s="13"/>
      <c r="N5" s="8">
        <v>0.70079358237072698</v>
      </c>
      <c r="O5" s="8">
        <v>4.4050022422550699</v>
      </c>
      <c r="P5" s="8">
        <v>1.7877237616552</v>
      </c>
      <c r="Q5" s="13">
        <v>0.74236748659058005</v>
      </c>
      <c r="R5" s="13">
        <v>2.9276688637361601</v>
      </c>
      <c r="S5" s="13">
        <v>-0.38745862991586599</v>
      </c>
      <c r="T5" s="8">
        <v>0.41561572979260702</v>
      </c>
      <c r="U5" s="8">
        <v>4.1702580989062499</v>
      </c>
      <c r="V5" s="8">
        <v>1.12999855293959</v>
      </c>
      <c r="W5" s="13">
        <v>-0.570572170523581</v>
      </c>
      <c r="X5" s="13">
        <v>-1.04062655643902</v>
      </c>
      <c r="Y5" s="13">
        <v>-0.43637368930651199</v>
      </c>
      <c r="Z5" s="8">
        <v>0.49552873895141097</v>
      </c>
      <c r="AA5" s="8">
        <v>4.3198591713498802</v>
      </c>
      <c r="AB5" s="8">
        <v>1.4544779612252501</v>
      </c>
    </row>
    <row r="6" spans="1:28" x14ac:dyDescent="0.25">
      <c r="A6" s="6">
        <v>3</v>
      </c>
      <c r="B6" s="6" t="s">
        <v>4</v>
      </c>
      <c r="C6" s="7">
        <v>0.26400000000000001</v>
      </c>
      <c r="D6" s="7">
        <v>0.26400000000000001</v>
      </c>
      <c r="E6" s="11">
        <v>0.53374637810737802</v>
      </c>
      <c r="F6" s="11">
        <v>1.0308351781885901</v>
      </c>
      <c r="G6" s="11">
        <v>-0.19409937922120399</v>
      </c>
      <c r="H6" s="7">
        <v>0.23251405025326399</v>
      </c>
      <c r="I6" s="7">
        <v>4.17691424397605</v>
      </c>
      <c r="J6" s="7">
        <v>1.50034072459023</v>
      </c>
      <c r="K6" s="13">
        <v>1.13078737630335</v>
      </c>
      <c r="L6" s="13">
        <v>0.64489334999116099</v>
      </c>
      <c r="M6" s="13"/>
      <c r="N6" s="8">
        <v>0.884457367285576</v>
      </c>
      <c r="O6" s="8">
        <v>4.2105885963593002</v>
      </c>
      <c r="P6" s="8">
        <v>1.48252105986984</v>
      </c>
      <c r="Q6" s="13">
        <v>0.32002316204793002</v>
      </c>
      <c r="R6" s="13">
        <v>1.0969480479673499</v>
      </c>
      <c r="S6" s="13">
        <v>-1.10709893046587</v>
      </c>
      <c r="T6" s="8">
        <v>0.22977756457293499</v>
      </c>
      <c r="U6" s="8">
        <v>4.1736236104547304</v>
      </c>
      <c r="V6" s="8">
        <v>1.49185848244009</v>
      </c>
      <c r="W6" s="13">
        <v>1.45832179564428</v>
      </c>
      <c r="X6" s="13">
        <v>0.35171549097222898</v>
      </c>
      <c r="Y6" s="13">
        <v>0.41327883803233401</v>
      </c>
      <c r="Z6" s="8">
        <v>0.22455222104004699</v>
      </c>
      <c r="AA6" s="8">
        <v>4.1690479906870204</v>
      </c>
      <c r="AB6" s="8">
        <v>1.4681015842548499</v>
      </c>
    </row>
    <row r="7" spans="1:28" x14ac:dyDescent="0.25">
      <c r="A7" s="6">
        <v>4</v>
      </c>
      <c r="B7" s="6" t="s">
        <v>5</v>
      </c>
      <c r="C7" s="7">
        <v>0.26400000000000001</v>
      </c>
      <c r="D7" s="7">
        <v>0.31009999999999999</v>
      </c>
      <c r="E7" s="11">
        <v>0.25167921078071598</v>
      </c>
      <c r="F7" s="11">
        <v>1.82094303725132</v>
      </c>
      <c r="G7" s="11">
        <v>-0.36464796647728298</v>
      </c>
      <c r="H7" s="7">
        <v>0.247992039617423</v>
      </c>
      <c r="I7" s="7">
        <v>2.59794611295988</v>
      </c>
      <c r="J7" s="7">
        <v>1.44042544509889</v>
      </c>
      <c r="K7" s="13">
        <v>1.15291867204381</v>
      </c>
      <c r="L7" s="13">
        <v>0.682162630088743</v>
      </c>
      <c r="M7" s="13"/>
      <c r="N7" s="8">
        <v>0.89663290188234201</v>
      </c>
      <c r="O7" s="8">
        <v>2.6982854078947001</v>
      </c>
      <c r="P7" s="8">
        <v>1.57123542226836</v>
      </c>
      <c r="Q7" s="13">
        <v>0.52494510855328702</v>
      </c>
      <c r="R7" s="13">
        <v>1.75282468514585</v>
      </c>
      <c r="S7" s="13">
        <v>-0.61048357406924503</v>
      </c>
      <c r="T7" s="8">
        <v>0.347806308725153</v>
      </c>
      <c r="U7" s="8">
        <v>2.5739340092161398</v>
      </c>
      <c r="V7" s="8">
        <v>1.43873344709804</v>
      </c>
      <c r="W7" s="13">
        <v>-1.8445290934701799</v>
      </c>
      <c r="X7" s="13">
        <v>-2.4594439225308302</v>
      </c>
      <c r="Y7" s="13">
        <v>-0.190150576855623</v>
      </c>
      <c r="Z7" s="8">
        <v>0.28674205977086997</v>
      </c>
      <c r="AA7" s="8">
        <v>2.6079367198486101</v>
      </c>
      <c r="AB7" s="8">
        <v>1.4849971277592899</v>
      </c>
    </row>
    <row r="8" spans="1:28" x14ac:dyDescent="0.25">
      <c r="A8" s="6">
        <v>5</v>
      </c>
      <c r="B8" s="6" t="s">
        <v>6</v>
      </c>
      <c r="C8" s="7">
        <v>0.25900000000000001</v>
      </c>
      <c r="D8" s="7">
        <v>0.32650000000000001</v>
      </c>
      <c r="E8" s="11">
        <v>0.38086896829869199</v>
      </c>
      <c r="F8" s="11">
        <v>1.4032896859525501</v>
      </c>
      <c r="G8" s="11">
        <v>-0.28509943198620302</v>
      </c>
      <c r="H8" s="7">
        <v>0.2225561975009</v>
      </c>
      <c r="I8" s="7">
        <v>3.7379906756864898</v>
      </c>
      <c r="J8" s="7">
        <v>1.4589666310982199</v>
      </c>
      <c r="K8" s="13">
        <v>1.13439268414536</v>
      </c>
      <c r="L8" s="13">
        <v>0.69834195193703397</v>
      </c>
      <c r="M8" s="13"/>
      <c r="N8" s="8">
        <v>0.81740639135385995</v>
      </c>
      <c r="O8" s="8">
        <v>3.79628937548138</v>
      </c>
      <c r="P8" s="8">
        <v>1.53904999299428</v>
      </c>
      <c r="Q8" s="13">
        <v>0.39248391008336098</v>
      </c>
      <c r="R8" s="13">
        <v>1.3502106394934399</v>
      </c>
      <c r="S8" s="13">
        <v>-0.87484638855987995</v>
      </c>
      <c r="T8" s="8">
        <v>0.212046542314757</v>
      </c>
      <c r="U8" s="8">
        <v>3.7365400996841802</v>
      </c>
      <c r="V8" s="8">
        <v>1.44991075992508</v>
      </c>
      <c r="W8" s="13">
        <v>2.7224454956295498</v>
      </c>
      <c r="X8" s="13">
        <v>1.60977546950137</v>
      </c>
      <c r="Y8" s="13">
        <v>0.189559095688733</v>
      </c>
      <c r="Z8" s="8">
        <v>0.23800961075927299</v>
      </c>
      <c r="AA8" s="8">
        <v>3.7340877274162199</v>
      </c>
      <c r="AB8" s="8">
        <v>1.4541751326808701</v>
      </c>
    </row>
    <row r="9" spans="1:28" x14ac:dyDescent="0.25">
      <c r="A9" s="6">
        <v>6</v>
      </c>
      <c r="B9" s="6" t="s">
        <v>7</v>
      </c>
      <c r="C9" s="7">
        <v>0.25900000000000001</v>
      </c>
      <c r="D9" s="7">
        <v>0.32179999999999997</v>
      </c>
      <c r="E9" s="11">
        <v>0.14811322796903201</v>
      </c>
      <c r="F9" s="11">
        <v>2.7825843096524601</v>
      </c>
      <c r="G9" s="11">
        <v>-0.43713507890423597</v>
      </c>
      <c r="H9" s="7">
        <v>0.47477001042560202</v>
      </c>
      <c r="I9" s="7">
        <v>3.7210107515355801</v>
      </c>
      <c r="J9" s="7">
        <v>1.45981417104508</v>
      </c>
      <c r="K9" s="13">
        <v>1.0824019426706599</v>
      </c>
      <c r="L9" s="13">
        <v>0.73030685795399797</v>
      </c>
      <c r="M9" s="13"/>
      <c r="N9" s="8">
        <v>0.62939669216349403</v>
      </c>
      <c r="O9" s="8">
        <v>3.87655218596703</v>
      </c>
      <c r="P9" s="8">
        <v>2.0202790778450099</v>
      </c>
      <c r="Q9" s="13">
        <v>0.58917461606065102</v>
      </c>
      <c r="R9" s="13">
        <v>2.0641467369500699</v>
      </c>
      <c r="S9" s="13">
        <v>-0.55019159184923405</v>
      </c>
      <c r="T9" s="8">
        <v>0.45075362681323</v>
      </c>
      <c r="U9" s="8">
        <v>3.72535273135593</v>
      </c>
      <c r="V9" s="8">
        <v>1.46576627733475</v>
      </c>
      <c r="W9" s="13">
        <v>-1.05692426559024</v>
      </c>
      <c r="X9" s="13">
        <v>-1.7991920264397001</v>
      </c>
      <c r="Y9" s="13">
        <v>-0.286261553891972</v>
      </c>
      <c r="Z9" s="8">
        <v>0.39330697550001698</v>
      </c>
      <c r="AA9" s="8">
        <v>3.8001878782295302</v>
      </c>
      <c r="AB9" s="8">
        <v>1.65633187604429</v>
      </c>
    </row>
    <row r="10" spans="1:28" x14ac:dyDescent="0.25">
      <c r="A10" s="6">
        <v>7</v>
      </c>
      <c r="B10" s="6" t="s">
        <v>8</v>
      </c>
      <c r="C10" s="7">
        <v>0.222</v>
      </c>
      <c r="D10" s="7">
        <v>0.56579999999999997</v>
      </c>
      <c r="E10" s="11">
        <v>0.63230675719746798</v>
      </c>
      <c r="F10" s="11">
        <v>1.30319466112315</v>
      </c>
      <c r="G10" s="11">
        <v>-0.16237761774888201</v>
      </c>
      <c r="H10" s="7">
        <v>0.93511618958617604</v>
      </c>
      <c r="I10" s="7">
        <v>3.22883418107339</v>
      </c>
      <c r="J10" s="7">
        <v>3.2597494581196602</v>
      </c>
      <c r="K10" s="13">
        <v>1.01047319742539</v>
      </c>
      <c r="L10" s="13">
        <v>0.95470228975113802</v>
      </c>
      <c r="M10" s="13"/>
      <c r="N10" s="8">
        <v>1.32793703142066</v>
      </c>
      <c r="O10" s="8">
        <v>3.2500060331965299</v>
      </c>
      <c r="P10" s="8">
        <v>3.1833466286054701</v>
      </c>
      <c r="Q10" s="13">
        <v>0.26518900435868897</v>
      </c>
      <c r="R10" s="13">
        <v>1.3411506614080699</v>
      </c>
      <c r="S10" s="13">
        <v>-1.5334613077913399</v>
      </c>
      <c r="T10" s="8">
        <v>0.97405009230768402</v>
      </c>
      <c r="U10" s="8">
        <v>3.2287877387390398</v>
      </c>
      <c r="V10" s="8">
        <v>3.24244064112415</v>
      </c>
      <c r="W10" s="13">
        <v>1.3253571229628001</v>
      </c>
      <c r="X10" s="13">
        <v>0.59103221370535497</v>
      </c>
      <c r="Y10" s="13">
        <v>0.51748093999773503</v>
      </c>
      <c r="Z10" s="8">
        <v>0.90779360345434201</v>
      </c>
      <c r="AA10" s="8">
        <v>3.2222054442007702</v>
      </c>
      <c r="AB10" s="8">
        <v>3.2612165729639502</v>
      </c>
    </row>
    <row r="11" spans="1:28" x14ac:dyDescent="0.25">
      <c r="A11" s="6">
        <v>8</v>
      </c>
      <c r="B11" s="6" t="s">
        <v>9</v>
      </c>
      <c r="C11" s="7">
        <v>0.24099999999999999</v>
      </c>
      <c r="D11" s="7">
        <v>0.64359999999999995</v>
      </c>
      <c r="E11" s="11">
        <v>2.9702152687863701</v>
      </c>
      <c r="F11" s="11">
        <v>0.55680043667847101</v>
      </c>
      <c r="G11" s="11">
        <v>0.53320320319078296</v>
      </c>
      <c r="H11" s="7">
        <v>1.8068529775242901</v>
      </c>
      <c r="I11" s="7">
        <v>4.7743465854989902</v>
      </c>
      <c r="J11" s="7">
        <v>3.3638502268194999</v>
      </c>
      <c r="K11" s="13">
        <v>1.1602177851869899</v>
      </c>
      <c r="L11" s="13">
        <v>1.0004674893454799</v>
      </c>
      <c r="M11" s="13"/>
      <c r="N11" s="8">
        <v>1.4642644687786499</v>
      </c>
      <c r="O11" s="8">
        <v>4.7408407291059103</v>
      </c>
      <c r="P11" s="8">
        <v>2.5638767075895101</v>
      </c>
      <c r="Q11" s="13">
        <v>0.18685546415611401</v>
      </c>
      <c r="R11" s="13">
        <v>1.45247487149607</v>
      </c>
      <c r="S11" s="13">
        <v>-2.0055990210424</v>
      </c>
      <c r="T11" s="8">
        <v>1.6161640236940999</v>
      </c>
      <c r="U11" s="8">
        <v>4.7282463016031002</v>
      </c>
      <c r="V11" s="8">
        <v>2.3315769643654898</v>
      </c>
      <c r="W11" s="13">
        <v>1.21851056412053</v>
      </c>
      <c r="X11" s="13">
        <v>0.17866176211717399</v>
      </c>
      <c r="Y11" s="13">
        <v>0.84628158353293303</v>
      </c>
      <c r="Z11" s="8">
        <v>1.6449237363342299</v>
      </c>
      <c r="AA11" s="8">
        <v>4.7264595419876096</v>
      </c>
      <c r="AB11" s="8">
        <v>2.3298990496599901</v>
      </c>
    </row>
    <row r="12" spans="1:28" x14ac:dyDescent="0.25">
      <c r="A12" s="6">
        <v>9</v>
      </c>
      <c r="B12" s="6" t="s">
        <v>10</v>
      </c>
      <c r="C12" s="7">
        <v>0.254</v>
      </c>
      <c r="D12" s="7">
        <v>0.62090000000000001</v>
      </c>
      <c r="E12" s="11">
        <v>2.9678119743459002</v>
      </c>
      <c r="F12" s="11">
        <v>0.53647094817554197</v>
      </c>
      <c r="G12" s="11">
        <v>0.42467080038536897</v>
      </c>
      <c r="H12" s="7">
        <v>1.7610967928858601</v>
      </c>
      <c r="I12" s="7">
        <v>3.4593958040291999</v>
      </c>
      <c r="J12" s="7">
        <v>0.62590054076714996</v>
      </c>
      <c r="K12" s="13">
        <v>1.4042440591713099</v>
      </c>
      <c r="L12" s="13">
        <v>0.85470934165870804</v>
      </c>
      <c r="M12" s="13"/>
      <c r="N12" s="8">
        <v>2.7261924597523102</v>
      </c>
      <c r="O12" s="8">
        <v>3.3991932606951401</v>
      </c>
      <c r="P12" s="8">
        <v>0.67096244698345997</v>
      </c>
      <c r="Q12" s="13">
        <v>-0.36970544884086798</v>
      </c>
      <c r="R12" s="13">
        <v>0.82611176788729102</v>
      </c>
      <c r="S12" s="13">
        <v>0.941823746428887</v>
      </c>
      <c r="T12" s="8">
        <v>1.4368964659755401</v>
      </c>
      <c r="U12" s="8">
        <v>3.5314206471216698</v>
      </c>
      <c r="V12" s="8">
        <v>1.2887271613878699</v>
      </c>
      <c r="W12" s="13">
        <v>1.2538669938108</v>
      </c>
      <c r="X12" s="13">
        <v>-0.40912840348589202</v>
      </c>
      <c r="Y12" s="13">
        <v>1.31685175346656</v>
      </c>
      <c r="Z12" s="8">
        <v>1.1299146460003699</v>
      </c>
      <c r="AA12" s="8">
        <v>3.56289460252537</v>
      </c>
      <c r="AB12" s="8">
        <v>0.98514698443716797</v>
      </c>
    </row>
    <row r="13" spans="1:28" x14ac:dyDescent="0.25">
      <c r="A13" s="6">
        <v>10</v>
      </c>
      <c r="B13" s="6" t="s">
        <v>11</v>
      </c>
      <c r="C13" s="7">
        <v>0.25</v>
      </c>
      <c r="D13" s="7">
        <v>0.65439999999999998</v>
      </c>
      <c r="E13" s="11">
        <v>3.6072522304218602</v>
      </c>
      <c r="F13" s="11">
        <v>-0.38234035714778303</v>
      </c>
      <c r="G13" s="11">
        <v>-2.5195138228935798</v>
      </c>
      <c r="H13" s="7">
        <v>1.2037411592990701</v>
      </c>
      <c r="I13" s="7">
        <v>4.0027036089109602</v>
      </c>
      <c r="J13" s="7">
        <v>0.65427678703603898</v>
      </c>
      <c r="K13" s="13">
        <v>1.5682071063073399</v>
      </c>
      <c r="L13" s="13">
        <v>0.77100185001869204</v>
      </c>
      <c r="M13" s="13"/>
      <c r="N13" s="8">
        <v>2.3082214987468199</v>
      </c>
      <c r="O13" s="8">
        <v>3.7679529155024398</v>
      </c>
      <c r="P13" s="8">
        <v>0.93822729258938398</v>
      </c>
      <c r="Q13" s="13">
        <v>-0.51857600376037005</v>
      </c>
      <c r="R13" s="13">
        <v>0.75985155123463299</v>
      </c>
      <c r="S13" s="13">
        <v>0.65643880190551895</v>
      </c>
      <c r="T13" s="8">
        <v>1.06025291548087</v>
      </c>
      <c r="U13" s="8">
        <v>3.9552700900645901</v>
      </c>
      <c r="V13" s="8">
        <v>0.33393840096052602</v>
      </c>
      <c r="W13" s="13">
        <v>1.3111493344813701</v>
      </c>
      <c r="X13" s="13">
        <v>-0.48879218767719301</v>
      </c>
      <c r="Y13" s="13">
        <v>1.3593579161591001</v>
      </c>
      <c r="Z13" s="8">
        <v>0.62116594048776796</v>
      </c>
      <c r="AA13" s="8">
        <v>4.0340637051983101</v>
      </c>
      <c r="AB13" s="8">
        <v>0.42537326698765798</v>
      </c>
    </row>
    <row r="14" spans="1:28" x14ac:dyDescent="0.25">
      <c r="A14" s="6">
        <v>11</v>
      </c>
      <c r="B14" s="6" t="s">
        <v>12</v>
      </c>
      <c r="C14" s="7">
        <v>0.25800000000000001</v>
      </c>
      <c r="D14" s="7">
        <v>0.58830000000000005</v>
      </c>
      <c r="E14" s="11">
        <v>3.04824972930024</v>
      </c>
      <c r="F14" s="11">
        <v>0.48204224680687602</v>
      </c>
      <c r="G14" s="11">
        <v>0.31390559489595299</v>
      </c>
      <c r="H14" s="7">
        <v>3.0409602535211002</v>
      </c>
      <c r="I14" s="7">
        <v>4.5829860580724704</v>
      </c>
      <c r="J14" s="7">
        <v>1.1988753366366101</v>
      </c>
      <c r="K14" s="13">
        <v>1.77452556518398</v>
      </c>
      <c r="L14" s="13">
        <v>0.65434606374809001</v>
      </c>
      <c r="M14" s="13"/>
      <c r="N14" s="8">
        <v>3.5283413317775998</v>
      </c>
      <c r="O14" s="8">
        <v>4.5761512941380902</v>
      </c>
      <c r="P14" s="8">
        <v>1.3449816150702101</v>
      </c>
      <c r="Q14" s="13">
        <v>-0.65481816885454902</v>
      </c>
      <c r="R14" s="13">
        <v>0.66927514110745001</v>
      </c>
      <c r="S14" s="13">
        <v>0.47536233940564998</v>
      </c>
      <c r="T14" s="8">
        <v>1.52457630565039</v>
      </c>
      <c r="U14" s="8">
        <v>4.7623859973670601</v>
      </c>
      <c r="V14" s="8">
        <v>0.85376394042940895</v>
      </c>
      <c r="W14" s="13">
        <v>1.4020679335261901</v>
      </c>
      <c r="X14" s="13">
        <v>-0.56155183708536005</v>
      </c>
      <c r="Y14" s="13">
        <v>1.2479114587289599</v>
      </c>
      <c r="Z14" s="8">
        <v>0.67428754860978801</v>
      </c>
      <c r="AA14" s="8">
        <v>4.9110409546471496</v>
      </c>
      <c r="AB14" s="8">
        <v>1.1391828218611799</v>
      </c>
    </row>
    <row r="15" spans="1:28" x14ac:dyDescent="0.25">
      <c r="A15" s="6">
        <v>12</v>
      </c>
      <c r="B15" s="6" t="s">
        <v>13</v>
      </c>
      <c r="C15" s="7">
        <v>0.254</v>
      </c>
      <c r="D15" s="7">
        <v>0.56920000000000004</v>
      </c>
      <c r="E15" s="11">
        <v>3.34389835727199</v>
      </c>
      <c r="F15" s="11">
        <v>0.43008774777542802</v>
      </c>
      <c r="G15" s="11">
        <v>0.301839257567319</v>
      </c>
      <c r="H15" s="7">
        <v>5.1565534348195401</v>
      </c>
      <c r="I15" s="7">
        <v>7.0954102121727898</v>
      </c>
      <c r="J15" s="7">
        <v>2.2330543841738999</v>
      </c>
      <c r="K15" s="13">
        <v>1.8866714664439299</v>
      </c>
      <c r="L15" s="13">
        <v>0.61337978319067499</v>
      </c>
      <c r="M15" s="13"/>
      <c r="N15" s="8">
        <v>5.4456468639716</v>
      </c>
      <c r="O15" s="8">
        <v>7.0115201528069004</v>
      </c>
      <c r="P15" s="8">
        <v>2.5369619457499599</v>
      </c>
      <c r="Q15" s="13">
        <v>-0.14342560613634001</v>
      </c>
      <c r="R15" s="13">
        <v>0.98763654237454901</v>
      </c>
      <c r="S15" s="13">
        <v>1.74178422979739</v>
      </c>
      <c r="T15" s="8">
        <v>3.9716327992614802</v>
      </c>
      <c r="U15" s="8">
        <v>7.10688739608847</v>
      </c>
      <c r="V15" s="8">
        <v>1.9073730130433499</v>
      </c>
      <c r="W15" s="13">
        <v>1.43301465130323</v>
      </c>
      <c r="X15" s="13">
        <v>-0.71234606135566703</v>
      </c>
      <c r="Y15" s="13">
        <v>1.3511832399563599</v>
      </c>
      <c r="Z15" s="8">
        <v>0.84678451843192304</v>
      </c>
      <c r="AA15" s="8">
        <v>7.5840511111894697</v>
      </c>
      <c r="AB15" s="8">
        <v>0.28814305880639401</v>
      </c>
    </row>
    <row r="16" spans="1:28" x14ac:dyDescent="0.25">
      <c r="A16" s="6">
        <v>13</v>
      </c>
      <c r="B16" s="6" t="s">
        <v>14</v>
      </c>
      <c r="C16" s="7">
        <v>0.25800000000000001</v>
      </c>
      <c r="D16" s="7">
        <v>0.57479999999999998</v>
      </c>
      <c r="E16" s="11">
        <v>1.4913721987772</v>
      </c>
      <c r="F16" s="11">
        <v>0.69956456769822395</v>
      </c>
      <c r="G16" s="11">
        <v>-0.103068195210234</v>
      </c>
      <c r="H16" s="7">
        <v>2.4691008333498501</v>
      </c>
      <c r="I16" s="7">
        <v>5.4921192548989399</v>
      </c>
      <c r="J16" s="7">
        <v>1.8054400420799099</v>
      </c>
      <c r="K16" s="13">
        <v>1.8847550820135599</v>
      </c>
      <c r="L16" s="13">
        <v>0.60306254986247998</v>
      </c>
      <c r="M16" s="13"/>
      <c r="N16" s="8">
        <v>2.22994210714698</v>
      </c>
      <c r="O16" s="8">
        <v>5.5348931840377098</v>
      </c>
      <c r="P16" s="8">
        <v>1.7860471538979601</v>
      </c>
      <c r="Q16" s="13">
        <v>-0.10753118934335799</v>
      </c>
      <c r="R16" s="13">
        <v>1.0111878865146899</v>
      </c>
      <c r="S16" s="13">
        <v>2.3678421690731999</v>
      </c>
      <c r="T16" s="8">
        <v>1.4122865185945801</v>
      </c>
      <c r="U16" s="8">
        <v>5.5848858645479904</v>
      </c>
      <c r="V16" s="8">
        <v>1.65692204464494</v>
      </c>
      <c r="W16" s="13">
        <v>1.5445467086086599</v>
      </c>
      <c r="X16" s="13">
        <v>-0.39706391891668902</v>
      </c>
      <c r="Y16" s="13">
        <v>0.94165990864677795</v>
      </c>
      <c r="Z16" s="8">
        <v>0.797519542910332</v>
      </c>
      <c r="AA16" s="8">
        <v>5.7041587454224301</v>
      </c>
      <c r="AB16" s="8">
        <v>1.7610101375669001</v>
      </c>
    </row>
    <row r="17" spans="1:28" x14ac:dyDescent="0.25">
      <c r="A17" s="6">
        <v>14</v>
      </c>
      <c r="B17" s="6" t="s">
        <v>15</v>
      </c>
      <c r="C17" s="7">
        <v>0.25900000000000001</v>
      </c>
      <c r="D17" s="7">
        <v>0.55859999999999999</v>
      </c>
      <c r="E17" s="11">
        <v>2.87494675017019</v>
      </c>
      <c r="F17" s="11">
        <v>-0.33047250574793002</v>
      </c>
      <c r="G17" s="11">
        <v>-2.0134716714482201</v>
      </c>
      <c r="H17" s="7">
        <v>1.9364524662398701</v>
      </c>
      <c r="I17" s="7">
        <v>6.4405797377271998</v>
      </c>
      <c r="J17" s="7">
        <v>2.37216523655928</v>
      </c>
      <c r="K17" s="13">
        <v>2.6785163173912299</v>
      </c>
      <c r="L17" s="13">
        <v>0.404225005682948</v>
      </c>
      <c r="M17" s="13"/>
      <c r="N17" s="8">
        <v>2.6410694475336398</v>
      </c>
      <c r="O17" s="8">
        <v>6.3758561932395601</v>
      </c>
      <c r="P17" s="8">
        <v>2.5272220975017099</v>
      </c>
      <c r="Q17" s="13">
        <v>-0.33551210131862702</v>
      </c>
      <c r="R17" s="13">
        <v>0.80075748655069201</v>
      </c>
      <c r="S17" s="13">
        <v>0.60203192359860203</v>
      </c>
      <c r="T17" s="8">
        <v>2.1539692066673402</v>
      </c>
      <c r="U17" s="8">
        <v>6.4171391140188003</v>
      </c>
      <c r="V17" s="8">
        <v>2.4234253650387099</v>
      </c>
      <c r="W17" s="13">
        <v>1.69626091563042</v>
      </c>
      <c r="X17" s="13">
        <v>-0.61414030062379699</v>
      </c>
      <c r="Y17" s="13">
        <v>0.92264402344069696</v>
      </c>
      <c r="Z17" s="8">
        <v>1.20488890167221</v>
      </c>
      <c r="AA17" s="8">
        <v>6.6485587778615196</v>
      </c>
      <c r="AB17" s="8">
        <v>2.5218587426025199</v>
      </c>
    </row>
    <row r="18" spans="1:28" x14ac:dyDescent="0.25">
      <c r="A18" s="6">
        <v>15</v>
      </c>
      <c r="B18" s="6" t="s">
        <v>16</v>
      </c>
      <c r="C18" s="7">
        <v>0.26100000000000001</v>
      </c>
      <c r="D18" s="7">
        <v>0.56210000000000004</v>
      </c>
      <c r="E18" s="11">
        <v>2.3608621264632301</v>
      </c>
      <c r="F18" s="11">
        <v>0.41128401349681099</v>
      </c>
      <c r="G18" s="11">
        <v>-0.13206589807694399</v>
      </c>
      <c r="H18" s="7">
        <v>3.0145488476121001</v>
      </c>
      <c r="I18" s="7">
        <v>7.7347426597814604</v>
      </c>
      <c r="J18" s="7">
        <v>2.8938024033035701</v>
      </c>
      <c r="K18" s="13">
        <v>2.8955541047453899</v>
      </c>
      <c r="L18" s="13">
        <v>0.38540240771429302</v>
      </c>
      <c r="M18" s="13"/>
      <c r="N18" s="8">
        <v>3.1068992848802899</v>
      </c>
      <c r="O18" s="8">
        <v>7.6576059790730797</v>
      </c>
      <c r="P18" s="8">
        <v>2.90251832336501</v>
      </c>
      <c r="Q18" s="13">
        <v>-0.77014391747699595</v>
      </c>
      <c r="R18" s="13">
        <v>0.61374425950413203</v>
      </c>
      <c r="S18" s="13">
        <v>0.268596447563624</v>
      </c>
      <c r="T18" s="8">
        <v>2.4114674019859699</v>
      </c>
      <c r="U18" s="8">
        <v>7.7773046379708699</v>
      </c>
      <c r="V18" s="8">
        <v>2.7162411518879699</v>
      </c>
      <c r="W18" s="13">
        <v>1.7641211049479999</v>
      </c>
      <c r="X18" s="13">
        <v>-0.69924323374632302</v>
      </c>
      <c r="Y18" s="13">
        <v>0.945655128593199</v>
      </c>
      <c r="Z18" s="8">
        <v>1.7263771671542401</v>
      </c>
      <c r="AA18" s="8">
        <v>8.01533618564366</v>
      </c>
      <c r="AB18" s="8">
        <v>2.8456485920710799</v>
      </c>
    </row>
    <row r="19" spans="1:28" x14ac:dyDescent="0.25">
      <c r="A19" s="6">
        <v>16</v>
      </c>
      <c r="B19" s="6" t="s">
        <v>17</v>
      </c>
      <c r="C19" s="7">
        <v>0.26100000000000001</v>
      </c>
      <c r="D19" s="7">
        <v>0.56969999999999998</v>
      </c>
      <c r="E19" s="11">
        <v>3.02574947148435</v>
      </c>
      <c r="F19" s="11">
        <v>0.34818566364966802</v>
      </c>
      <c r="G19" s="11">
        <v>-2.29785374104624E-2</v>
      </c>
      <c r="H19" s="7">
        <v>2.37616241339013</v>
      </c>
      <c r="I19" s="7">
        <v>6.1749810081714598</v>
      </c>
      <c r="J19" s="7">
        <v>2.6830845040537898</v>
      </c>
      <c r="K19" s="13">
        <v>2.8729416144081501</v>
      </c>
      <c r="L19" s="13">
        <v>0.37995867881724898</v>
      </c>
      <c r="M19" s="13"/>
      <c r="N19" s="8">
        <v>2.6116315577253801</v>
      </c>
      <c r="O19" s="8">
        <v>6.0944756235344197</v>
      </c>
      <c r="P19" s="8">
        <v>2.65216353559582</v>
      </c>
      <c r="Q19" s="13">
        <v>2.0267613748383901</v>
      </c>
      <c r="R19" s="13">
        <v>-0.99684995224890705</v>
      </c>
      <c r="S19" s="13">
        <v>1.9829826205822999E-2</v>
      </c>
      <c r="T19" s="8">
        <v>0.92221579855732705</v>
      </c>
      <c r="U19" s="8">
        <v>6.3749024599220503</v>
      </c>
      <c r="V19" s="8">
        <v>2.2444150455743799</v>
      </c>
      <c r="W19" s="13">
        <v>1.7722498679869101</v>
      </c>
      <c r="X19" s="13">
        <v>-0.65763693736853102</v>
      </c>
      <c r="Y19" s="13">
        <v>0.89461884562997795</v>
      </c>
      <c r="Z19" s="8">
        <v>1.27924674926709</v>
      </c>
      <c r="AA19" s="8">
        <v>6.41496493730829</v>
      </c>
      <c r="AB19" s="8">
        <v>2.68056598351752</v>
      </c>
    </row>
    <row r="20" spans="1:28" x14ac:dyDescent="0.25">
      <c r="A20" s="6">
        <v>17</v>
      </c>
      <c r="B20" s="6" t="s">
        <v>18</v>
      </c>
      <c r="C20" s="7">
        <v>0.29896589600000001</v>
      </c>
      <c r="D20" s="7">
        <v>0.61899999999999999</v>
      </c>
      <c r="E20" s="11">
        <v>1.4657083643545299</v>
      </c>
      <c r="F20" s="11">
        <v>-0.63771238717162804</v>
      </c>
      <c r="G20" s="11">
        <v>-2.09135953473946</v>
      </c>
      <c r="H20" s="7">
        <v>5.9583235661260501</v>
      </c>
      <c r="I20" s="7">
        <v>20.477085014761201</v>
      </c>
      <c r="J20" s="7">
        <v>8.3283923397963999</v>
      </c>
      <c r="K20" s="13">
        <v>1.19420584336506</v>
      </c>
      <c r="L20" s="13">
        <v>1.0784561674311399</v>
      </c>
      <c r="M20" s="13"/>
      <c r="N20" s="8">
        <v>1.41456108150002</v>
      </c>
      <c r="O20" s="8">
        <v>10.843583951215299</v>
      </c>
      <c r="P20" s="8">
        <v>3.3318921795593801</v>
      </c>
      <c r="Q20" s="13">
        <v>0.21371547540004501</v>
      </c>
      <c r="R20" s="13">
        <v>1.6773795290417299</v>
      </c>
      <c r="S20" s="13">
        <v>-1.7058712447136899</v>
      </c>
      <c r="T20" s="8">
        <v>1.68256486058484</v>
      </c>
      <c r="U20" s="8">
        <v>10.8914852442152</v>
      </c>
      <c r="V20" s="8">
        <v>2.8736678393234798</v>
      </c>
      <c r="W20" s="13">
        <v>1.0542483285713</v>
      </c>
      <c r="X20" s="13">
        <v>-0.46350072996895902</v>
      </c>
      <c r="Y20" s="13">
        <v>2.1334132215166202</v>
      </c>
      <c r="Z20" s="8">
        <v>5.8383719461261796</v>
      </c>
      <c r="AA20" s="8">
        <v>10.942811161078</v>
      </c>
      <c r="AB20" s="8">
        <v>4.4257866178128298</v>
      </c>
    </row>
    <row r="21" spans="1:28" x14ac:dyDescent="0.25">
      <c r="A21" s="6">
        <v>18</v>
      </c>
      <c r="B21" s="6" t="s">
        <v>19</v>
      </c>
      <c r="C21" s="7">
        <v>0.20799999999999999</v>
      </c>
      <c r="D21" s="7">
        <v>0.46650000000000003</v>
      </c>
      <c r="E21" s="11">
        <v>6.3790471100665602</v>
      </c>
      <c r="F21" s="11">
        <v>0.41448261875591802</v>
      </c>
      <c r="G21" s="11">
        <v>1.82764401433622</v>
      </c>
      <c r="H21" s="7">
        <v>16.333318433891201</v>
      </c>
      <c r="I21" s="7">
        <v>6.6052094235799199</v>
      </c>
      <c r="J21" s="7">
        <v>34.863399611763803</v>
      </c>
      <c r="K21" s="13">
        <v>0.436810996967612</v>
      </c>
      <c r="L21" s="13">
        <v>2.0007423556395301</v>
      </c>
      <c r="M21" s="13"/>
      <c r="N21" s="8">
        <v>17.514089930871201</v>
      </c>
      <c r="O21" s="8">
        <v>6.5511282191357401</v>
      </c>
      <c r="P21" s="8">
        <v>35.396887447224302</v>
      </c>
      <c r="Q21" s="13">
        <v>-5.9079947071414596</v>
      </c>
      <c r="R21" s="13">
        <v>0.117008251077069</v>
      </c>
      <c r="S21" s="13">
        <v>0.88065034131750197</v>
      </c>
      <c r="T21" s="8">
        <v>16.1001157958699</v>
      </c>
      <c r="U21" s="8">
        <v>6.62152641279995</v>
      </c>
      <c r="V21" s="8">
        <v>34.857359330874701</v>
      </c>
      <c r="W21" s="13">
        <v>0.71415828606490095</v>
      </c>
      <c r="X21" s="13">
        <v>1.96798875759988</v>
      </c>
      <c r="Y21" s="13">
        <v>0.31347161247498401</v>
      </c>
      <c r="Z21" s="8">
        <v>16.433199955790801</v>
      </c>
      <c r="AA21" s="8">
        <v>6.5358520106830298</v>
      </c>
      <c r="AB21" s="8">
        <v>35.689834047972496</v>
      </c>
    </row>
    <row r="22" spans="1:28" x14ac:dyDescent="0.25">
      <c r="A22" s="6">
        <v>19</v>
      </c>
      <c r="B22" s="6" t="s">
        <v>20</v>
      </c>
      <c r="C22" s="7">
        <v>0.22</v>
      </c>
      <c r="D22" s="7">
        <v>0.5796</v>
      </c>
      <c r="E22" s="11">
        <v>0.54365400262038599</v>
      </c>
      <c r="F22" s="11">
        <v>-0.98166378597575699</v>
      </c>
      <c r="G22" s="11">
        <v>-1.45879073753718</v>
      </c>
      <c r="H22" s="7">
        <v>10.089559683279401</v>
      </c>
      <c r="I22" s="7">
        <v>5.3068383212941503</v>
      </c>
      <c r="J22" s="7">
        <v>29.827374619106401</v>
      </c>
      <c r="K22" s="13">
        <v>0.94476193052741098</v>
      </c>
      <c r="L22" s="13">
        <v>1.01500941806858</v>
      </c>
      <c r="M22" s="13"/>
      <c r="N22" s="8">
        <v>10.0472236937375</v>
      </c>
      <c r="O22" s="8">
        <v>5.1860271199428301</v>
      </c>
      <c r="P22" s="8">
        <v>31.050410740762501</v>
      </c>
      <c r="Q22" s="13">
        <v>-5.0536211642865601</v>
      </c>
      <c r="R22" s="13">
        <v>0.15389230667515999</v>
      </c>
      <c r="S22" s="13">
        <v>0.41877950712206102</v>
      </c>
      <c r="T22" s="8">
        <v>10.417989816178901</v>
      </c>
      <c r="U22" s="8">
        <v>5.2712911577721204</v>
      </c>
      <c r="V22" s="8">
        <v>30.099941634454801</v>
      </c>
      <c r="W22" s="13">
        <v>0.79828281576332105</v>
      </c>
      <c r="X22" s="13">
        <v>-0.41832350150819098</v>
      </c>
      <c r="Y22" s="13">
        <v>2.4007577192064899</v>
      </c>
      <c r="Z22" s="8">
        <v>10.181577253703299</v>
      </c>
      <c r="AA22" s="8">
        <v>5.28645489595639</v>
      </c>
      <c r="AB22" s="8">
        <v>30.662313875942999</v>
      </c>
    </row>
    <row r="23" spans="1:28" x14ac:dyDescent="0.25">
      <c r="A23" s="6">
        <v>20</v>
      </c>
      <c r="B23" s="6" t="s">
        <v>21</v>
      </c>
      <c r="C23" s="7">
        <v>0.23200000000000001</v>
      </c>
      <c r="D23" s="7">
        <v>0.68049999999999999</v>
      </c>
      <c r="E23" s="11">
        <v>0.11687842229787</v>
      </c>
      <c r="F23" s="11">
        <v>-1.82650211672382</v>
      </c>
      <c r="G23" s="11">
        <v>-1.25546075780124</v>
      </c>
      <c r="H23" s="7">
        <v>8.9333062033180504</v>
      </c>
      <c r="I23" s="7">
        <v>3.3370003370441399</v>
      </c>
      <c r="J23" s="7">
        <v>28.476766013736199</v>
      </c>
      <c r="K23" s="13">
        <v>1.1448827253914799</v>
      </c>
      <c r="L23" s="13">
        <v>0.98742476841115501</v>
      </c>
      <c r="M23" s="13"/>
      <c r="N23" s="8">
        <v>8.5747520297251008</v>
      </c>
      <c r="O23" s="8">
        <v>3.1667975252654101</v>
      </c>
      <c r="P23" s="8">
        <v>30.0804560735263</v>
      </c>
      <c r="Q23" s="13">
        <v>-3.4527214395507899</v>
      </c>
      <c r="R23" s="13">
        <v>0.242893534048156</v>
      </c>
      <c r="S23" s="13">
        <v>0.34957812755219297</v>
      </c>
      <c r="T23" s="8">
        <v>8.8062067907095791</v>
      </c>
      <c r="U23" s="8">
        <v>3.2710498253376401</v>
      </c>
      <c r="V23" s="8">
        <v>29.192349710583201</v>
      </c>
      <c r="W23" s="13">
        <v>1.03847952926158</v>
      </c>
      <c r="X23" s="13">
        <v>-0.87144282537971296</v>
      </c>
      <c r="Y23" s="13">
        <v>4.3805876509485602</v>
      </c>
      <c r="Z23" s="8">
        <v>8.8294538901989199</v>
      </c>
      <c r="AA23" s="8">
        <v>3.7978988218139702</v>
      </c>
      <c r="AB23" s="8">
        <v>28.403839958161701</v>
      </c>
    </row>
    <row r="24" spans="1:28" x14ac:dyDescent="0.25">
      <c r="A24" s="6">
        <v>21</v>
      </c>
      <c r="B24" s="6" t="s">
        <v>22</v>
      </c>
      <c r="C24" s="7">
        <v>0.23899999999999999</v>
      </c>
      <c r="D24" s="7">
        <v>0.70520000000000005</v>
      </c>
      <c r="E24" s="11">
        <v>3.1239306243132998</v>
      </c>
      <c r="F24" s="11">
        <v>0.534503292669674</v>
      </c>
      <c r="G24" s="11">
        <v>0.49552211979926503</v>
      </c>
      <c r="H24" s="7">
        <v>4.1987860484164399</v>
      </c>
      <c r="I24" s="7">
        <v>4.8601499230056797</v>
      </c>
      <c r="J24" s="7">
        <v>19.1143831015548</v>
      </c>
      <c r="K24" s="13">
        <v>1.44944351388607</v>
      </c>
      <c r="L24" s="13">
        <v>0.80951893984728296</v>
      </c>
      <c r="M24" s="13"/>
      <c r="N24" s="8">
        <v>4.0830354927539796</v>
      </c>
      <c r="O24" s="8">
        <v>4.8523039754266399</v>
      </c>
      <c r="P24" s="8">
        <v>19.314586165877401</v>
      </c>
      <c r="Q24" s="13">
        <v>-2.1065213972716501</v>
      </c>
      <c r="R24" s="13">
        <v>0.35610313455569498</v>
      </c>
      <c r="S24" s="13">
        <v>0.29540285177124798</v>
      </c>
      <c r="T24" s="8">
        <v>4.8508897042694503</v>
      </c>
      <c r="U24" s="8">
        <v>4.9680923603091802</v>
      </c>
      <c r="V24" s="8">
        <v>18.3863903623777</v>
      </c>
      <c r="W24" s="13">
        <v>1.17213545109325</v>
      </c>
      <c r="X24" s="13">
        <v>-0.83998724882074804</v>
      </c>
      <c r="Y24" s="13">
        <v>2.6036454156817301</v>
      </c>
      <c r="Z24" s="8">
        <v>7.3777050978435001</v>
      </c>
      <c r="AA24" s="8">
        <v>5.4398259038097896</v>
      </c>
      <c r="AB24" s="8">
        <v>17.164301240520501</v>
      </c>
    </row>
    <row r="25" spans="1:28" x14ac:dyDescent="0.25">
      <c r="A25" s="6">
        <v>22</v>
      </c>
      <c r="B25" s="6" t="s">
        <v>23</v>
      </c>
      <c r="C25" s="7">
        <v>0.246</v>
      </c>
      <c r="D25" s="7">
        <v>0.72989999999999999</v>
      </c>
      <c r="E25" s="11">
        <v>9.4166832884739995E-2</v>
      </c>
      <c r="F25" s="11">
        <v>-1.7865551839034099</v>
      </c>
      <c r="G25" s="11">
        <v>-1.3007401466630599</v>
      </c>
      <c r="H25" s="7">
        <v>4.2802565629263603</v>
      </c>
      <c r="I25" s="7">
        <v>5.1939629362049304</v>
      </c>
      <c r="J25" s="7">
        <v>12.4271192978663</v>
      </c>
      <c r="K25" s="13">
        <v>1.69547373590974</v>
      </c>
      <c r="L25" s="13">
        <v>0.71834637877746399</v>
      </c>
      <c r="M25" s="13"/>
      <c r="N25" s="8">
        <v>3.1352131461994701</v>
      </c>
      <c r="O25" s="8">
        <v>4.96427667273446</v>
      </c>
      <c r="P25" s="8">
        <v>13.741921563132999</v>
      </c>
      <c r="Q25" s="13">
        <v>-2.1034690665295601</v>
      </c>
      <c r="R25" s="13">
        <v>0.37990701512172897</v>
      </c>
      <c r="S25" s="13">
        <v>0.27145993941295399</v>
      </c>
      <c r="T25" s="8">
        <v>3.0580327328278001</v>
      </c>
      <c r="U25" s="8">
        <v>5.0404437618214102</v>
      </c>
      <c r="V25" s="8">
        <v>13.127888077072599</v>
      </c>
      <c r="W25" s="13">
        <v>1.2537790531841499</v>
      </c>
      <c r="X25" s="13">
        <v>-0.86978716019234004</v>
      </c>
      <c r="Y25" s="13">
        <v>2.46995129444081</v>
      </c>
      <c r="Z25" s="8">
        <v>4.9543181530615001</v>
      </c>
      <c r="AA25" s="8">
        <v>5.6148567917530299</v>
      </c>
      <c r="AB25" s="8">
        <v>12.008579035536901</v>
      </c>
    </row>
    <row r="26" spans="1:28" x14ac:dyDescent="0.25">
      <c r="A26" s="6">
        <v>23</v>
      </c>
      <c r="B26" s="6" t="s">
        <v>24</v>
      </c>
      <c r="C26" s="7">
        <v>0.252</v>
      </c>
      <c r="D26" s="7">
        <v>0.77059999999999995</v>
      </c>
      <c r="E26" s="11">
        <v>1.0321199363389599</v>
      </c>
      <c r="F26" s="11">
        <v>0.98943115289130601</v>
      </c>
      <c r="G26" s="11">
        <v>-0.296446537940173</v>
      </c>
      <c r="H26" s="7">
        <v>1.2061729124543099</v>
      </c>
      <c r="I26" s="7">
        <v>4.9996461121052898</v>
      </c>
      <c r="J26" s="7">
        <v>1.55903945660036</v>
      </c>
      <c r="K26" s="13">
        <v>1.9115577509391</v>
      </c>
      <c r="L26" s="13">
        <v>0.67965522923238597</v>
      </c>
      <c r="M26" s="13"/>
      <c r="N26" s="8">
        <v>1.15165673824173</v>
      </c>
      <c r="O26" s="8">
        <v>5.0584781773873502</v>
      </c>
      <c r="P26" s="8">
        <v>1.6458013256048001</v>
      </c>
      <c r="Q26" s="13">
        <v>0.17758153332062501</v>
      </c>
      <c r="R26" s="13">
        <v>1.60168303856924</v>
      </c>
      <c r="S26" s="13">
        <v>-1.3440416195495299</v>
      </c>
      <c r="T26" s="8">
        <v>1.2066677869029201</v>
      </c>
      <c r="U26" s="8">
        <v>4.99961365305247</v>
      </c>
      <c r="V26" s="8">
        <v>1.5479886645226499</v>
      </c>
      <c r="W26" s="13">
        <v>1.7543318129724901</v>
      </c>
      <c r="X26" s="13">
        <v>-0.19891612176805801</v>
      </c>
      <c r="Y26" s="13">
        <v>0.82115828193901397</v>
      </c>
      <c r="Z26" s="8">
        <v>1.2886924552718499</v>
      </c>
      <c r="AA26" s="8">
        <v>5.13001558025646</v>
      </c>
      <c r="AB26" s="8">
        <v>1.8186385631911901</v>
      </c>
    </row>
    <row r="27" spans="1:28" x14ac:dyDescent="0.25">
      <c r="A27" s="6">
        <v>24</v>
      </c>
      <c r="B27" s="6" t="s">
        <v>25</v>
      </c>
      <c r="C27" s="7">
        <v>0.24299999999999999</v>
      </c>
      <c r="D27" s="7">
        <v>0.81259999999999999</v>
      </c>
      <c r="E27" s="11">
        <v>1.81345202837775</v>
      </c>
      <c r="F27" s="11">
        <v>0.73693114016291805</v>
      </c>
      <c r="G27" s="11">
        <v>-5.4472319665155103E-3</v>
      </c>
      <c r="H27" s="7">
        <v>2.66282491509316</v>
      </c>
      <c r="I27" s="7">
        <v>5.9497798732173504</v>
      </c>
      <c r="J27" s="7">
        <v>1.0782924323735601</v>
      </c>
      <c r="K27" s="13">
        <v>1.8313822759140701</v>
      </c>
      <c r="L27" s="13">
        <v>0.73246085047367604</v>
      </c>
      <c r="M27" s="13"/>
      <c r="N27" s="8">
        <v>2.65280445140833</v>
      </c>
      <c r="O27" s="8">
        <v>5.9510674319387302</v>
      </c>
      <c r="P27" s="8">
        <v>1.0840529185596901</v>
      </c>
      <c r="Q27" s="13">
        <v>-0.89110146761711395</v>
      </c>
      <c r="R27" s="13">
        <v>0.67788178026429802</v>
      </c>
      <c r="S27" s="13">
        <v>0.37619736628462103</v>
      </c>
      <c r="T27" s="8">
        <v>1.1793325556166601</v>
      </c>
      <c r="U27" s="8">
        <v>6.1245822373123904</v>
      </c>
      <c r="V27" s="8">
        <v>1.4014040270850801</v>
      </c>
      <c r="W27" s="13">
        <v>1.45689914995683</v>
      </c>
      <c r="X27" s="13">
        <v>-0.56955165363864102</v>
      </c>
      <c r="Y27" s="13">
        <v>1.4081404195412199</v>
      </c>
      <c r="Z27" s="8">
        <v>0.91129185909523902</v>
      </c>
      <c r="AA27" s="8">
        <v>6.1848706755424399</v>
      </c>
      <c r="AB27" s="8">
        <v>1.42307184453375</v>
      </c>
    </row>
    <row r="28" spans="1:28" x14ac:dyDescent="0.25">
      <c r="A28" s="6">
        <v>25</v>
      </c>
      <c r="B28" s="6" t="s">
        <v>26</v>
      </c>
      <c r="C28" s="7">
        <v>0.23300000000000001</v>
      </c>
      <c r="D28" s="7">
        <v>0.30649999999999999</v>
      </c>
      <c r="E28" s="11">
        <v>0.639883166502481</v>
      </c>
      <c r="F28" s="11">
        <v>0.89344051069204999</v>
      </c>
      <c r="G28" s="11">
        <v>-0.11865743405466</v>
      </c>
      <c r="H28" s="7">
        <v>0.59286819694834003</v>
      </c>
      <c r="I28" s="7">
        <v>2.9444113163339001</v>
      </c>
      <c r="J28" s="7">
        <v>1.95764136469246</v>
      </c>
      <c r="K28" s="13">
        <v>1.01841546810273</v>
      </c>
      <c r="L28" s="13">
        <v>0.66867434292406602</v>
      </c>
      <c r="M28" s="13"/>
      <c r="N28" s="8">
        <v>0.41028391061584801</v>
      </c>
      <c r="O28" s="8">
        <v>2.9546449456752599</v>
      </c>
      <c r="P28" s="8">
        <v>2.0331583260037802</v>
      </c>
      <c r="Q28" s="13">
        <v>0.268489723826278</v>
      </c>
      <c r="R28" s="13">
        <v>0.944628473623503</v>
      </c>
      <c r="S28" s="13">
        <v>-1.47405452820132</v>
      </c>
      <c r="T28" s="8">
        <v>0.60257081998015305</v>
      </c>
      <c r="U28" s="8">
        <v>2.9434561365896599</v>
      </c>
      <c r="V28" s="8">
        <v>1.9506317524324801</v>
      </c>
      <c r="W28" s="13">
        <v>1.1304377471450699</v>
      </c>
      <c r="X28" s="13">
        <v>0.136571925310708</v>
      </c>
      <c r="Y28" s="13">
        <v>0.54590936790059097</v>
      </c>
      <c r="Z28" s="8">
        <v>0.60056981206618099</v>
      </c>
      <c r="AA28" s="8">
        <v>2.9419011891271301</v>
      </c>
      <c r="AB28" s="8">
        <v>1.93928807233069</v>
      </c>
    </row>
    <row r="29" spans="1:28" x14ac:dyDescent="0.25">
      <c r="A29" s="6">
        <v>26</v>
      </c>
      <c r="B29" s="6" t="s">
        <v>27</v>
      </c>
      <c r="C29" s="7">
        <v>0.26300000000000001</v>
      </c>
      <c r="D29" s="7">
        <v>0.28110000000000002</v>
      </c>
      <c r="E29" s="11">
        <v>0.14161120919228001</v>
      </c>
      <c r="F29" s="11">
        <v>2.6073127909012501</v>
      </c>
      <c r="G29" s="11">
        <v>-0.45001428093696</v>
      </c>
      <c r="H29" s="7">
        <v>0.50697785654857197</v>
      </c>
      <c r="I29" s="7">
        <v>3.3102917182481102</v>
      </c>
      <c r="J29" s="7">
        <v>2.1075310921303099</v>
      </c>
      <c r="K29" s="13">
        <v>1.3972945343513501</v>
      </c>
      <c r="L29" s="13">
        <v>0.534334060359834</v>
      </c>
      <c r="M29" s="13"/>
      <c r="N29" s="8">
        <v>2.11443622578774</v>
      </c>
      <c r="O29" s="8">
        <v>3.5543320030128398</v>
      </c>
      <c r="P29" s="8">
        <v>2.4657554848914298</v>
      </c>
      <c r="Q29" s="13">
        <v>-0.16117637044396599</v>
      </c>
      <c r="R29" s="13">
        <v>0.63503721740669505</v>
      </c>
      <c r="S29" s="13">
        <v>2.2470575575933398</v>
      </c>
      <c r="T29" s="8">
        <v>2.3963760579006199</v>
      </c>
      <c r="U29" s="8">
        <v>3.58503881016102</v>
      </c>
      <c r="V29" s="8">
        <v>2.5979024908065198</v>
      </c>
      <c r="W29" s="13">
        <v>1.7758764775903699</v>
      </c>
      <c r="X29" s="13">
        <v>0.32518327255476298</v>
      </c>
      <c r="Y29" s="13">
        <v>0.36384014520348701</v>
      </c>
      <c r="Z29" s="8">
        <v>1.8002804925525999</v>
      </c>
      <c r="AA29" s="8">
        <v>3.4852077698348101</v>
      </c>
      <c r="AB29" s="8">
        <v>2.2553167640793599</v>
      </c>
    </row>
    <row r="30" spans="1:28" x14ac:dyDescent="0.25">
      <c r="A30" s="6">
        <v>27</v>
      </c>
      <c r="B30" s="6" t="s">
        <v>28</v>
      </c>
      <c r="C30" s="7">
        <v>0.27200000000000002</v>
      </c>
      <c r="D30" s="7">
        <v>0.19259999999999999</v>
      </c>
      <c r="E30" s="11">
        <v>8.5199500771912101E-2</v>
      </c>
      <c r="F30" s="11">
        <v>3.7150753866937101</v>
      </c>
      <c r="G30" s="11">
        <v>-0.42893472961056001</v>
      </c>
      <c r="H30" s="7">
        <v>0.40033602402971502</v>
      </c>
      <c r="I30" s="7">
        <v>4.12569906050076</v>
      </c>
      <c r="J30" s="7">
        <v>1.3079127130049299</v>
      </c>
      <c r="K30" s="13">
        <v>1.0626470494232301</v>
      </c>
      <c r="L30" s="13">
        <v>0.63140745537850496</v>
      </c>
      <c r="M30" s="13"/>
      <c r="N30" s="8">
        <v>0.85246336553050395</v>
      </c>
      <c r="O30" s="8">
        <v>4.37061928035161</v>
      </c>
      <c r="P30" s="8">
        <v>1.95050299131588</v>
      </c>
      <c r="Q30" s="13">
        <v>-7.0863936663469101E-2</v>
      </c>
      <c r="R30" s="13">
        <v>0.62095289628216699</v>
      </c>
      <c r="S30" s="13">
        <v>6.5124091256909296</v>
      </c>
      <c r="T30" s="8">
        <v>0.94869058426296704</v>
      </c>
      <c r="U30" s="8">
        <v>4.3932704575329096</v>
      </c>
      <c r="V30" s="8">
        <v>2.0536363587353699</v>
      </c>
      <c r="W30" s="13">
        <v>1.49743417100756</v>
      </c>
      <c r="X30" s="13">
        <v>0.360475786350759</v>
      </c>
      <c r="Y30" s="13">
        <v>0.36663443615629998</v>
      </c>
      <c r="Z30" s="8">
        <v>0.681708017844599</v>
      </c>
      <c r="AA30" s="8">
        <v>4.3339401244754896</v>
      </c>
      <c r="AB30" s="8">
        <v>1.7467544364124701</v>
      </c>
    </row>
    <row r="31" spans="1:28" x14ac:dyDescent="0.25">
      <c r="A31" s="6">
        <v>28</v>
      </c>
      <c r="B31" s="6" t="s">
        <v>29</v>
      </c>
      <c r="C31" s="7">
        <v>0.255</v>
      </c>
      <c r="D31" s="7">
        <v>0.3664</v>
      </c>
      <c r="E31" s="11">
        <v>0.84789823301730005</v>
      </c>
      <c r="F31" s="11">
        <v>0.85026511120048798</v>
      </c>
      <c r="G31" s="11">
        <v>-0.120680084444312</v>
      </c>
      <c r="H31" s="7">
        <v>0.82728385881047495</v>
      </c>
      <c r="I31" s="7">
        <v>4.1539993525012502</v>
      </c>
      <c r="J31" s="7">
        <v>1.30354056621743</v>
      </c>
      <c r="K31" s="13">
        <v>1.2291830028811399</v>
      </c>
      <c r="L31" s="13">
        <v>0.67937072264001397</v>
      </c>
      <c r="M31" s="13"/>
      <c r="N31" s="8">
        <v>0.73188892413703099</v>
      </c>
      <c r="O31" s="8">
        <v>4.16716184864047</v>
      </c>
      <c r="P31" s="8">
        <v>1.3289476423598601</v>
      </c>
      <c r="Q31" s="13">
        <v>0.23051186891243999</v>
      </c>
      <c r="R31" s="13">
        <v>1.0974547488389399</v>
      </c>
      <c r="S31" s="13">
        <v>-1.4823712962464799</v>
      </c>
      <c r="T31" s="8">
        <v>0.85461947930520399</v>
      </c>
      <c r="U31" s="8">
        <v>4.1483996238412804</v>
      </c>
      <c r="V31" s="8">
        <v>1.29204010985035</v>
      </c>
      <c r="W31" s="13">
        <v>1.2787773946794301</v>
      </c>
      <c r="X31" s="13">
        <v>5.7815998049463302E-2</v>
      </c>
      <c r="Y31" s="13">
        <v>0.62784420213348902</v>
      </c>
      <c r="Z31" s="8">
        <v>0.77184726808256598</v>
      </c>
      <c r="AA31" s="8">
        <v>4.1588819176058003</v>
      </c>
      <c r="AB31" s="8">
        <v>1.3040579010495901</v>
      </c>
    </row>
    <row r="32" spans="1:28" x14ac:dyDescent="0.25">
      <c r="A32" s="6">
        <v>29</v>
      </c>
      <c r="B32" s="6" t="s">
        <v>30</v>
      </c>
      <c r="C32" s="7">
        <v>0.254</v>
      </c>
      <c r="D32" s="7">
        <v>0.38890000000000002</v>
      </c>
      <c r="E32" s="11">
        <v>3.0489731835978802</v>
      </c>
      <c r="F32" s="11">
        <v>0.36274969543034102</v>
      </c>
      <c r="G32" s="11">
        <v>0.28099943832123703</v>
      </c>
      <c r="H32" s="7">
        <v>1.74061470252595</v>
      </c>
      <c r="I32" s="7">
        <v>3.9865204354811601</v>
      </c>
      <c r="J32" s="7">
        <v>2.5515263303902702</v>
      </c>
      <c r="K32" s="13">
        <v>1.56896858002074</v>
      </c>
      <c r="L32" s="13">
        <v>0.53058083052570304</v>
      </c>
      <c r="M32" s="13"/>
      <c r="N32" s="8">
        <v>1.59440952815851</v>
      </c>
      <c r="O32" s="8">
        <v>3.9575070957716898</v>
      </c>
      <c r="P32" s="8">
        <v>2.47180261369309</v>
      </c>
      <c r="Q32" s="13">
        <v>0.42764996764021102</v>
      </c>
      <c r="R32" s="13">
        <v>1.5213723544237701</v>
      </c>
      <c r="S32" s="13">
        <v>-0.62328735475091601</v>
      </c>
      <c r="T32" s="8">
        <v>0.68797644686284798</v>
      </c>
      <c r="U32" s="8">
        <v>3.8279343577443901</v>
      </c>
      <c r="V32" s="8">
        <v>2.4007268204777801</v>
      </c>
      <c r="W32" s="13">
        <v>2.4657390233846499</v>
      </c>
      <c r="X32" s="13">
        <v>0.68667897282173296</v>
      </c>
      <c r="Y32" s="13">
        <v>0.27161056882796097</v>
      </c>
      <c r="Z32" s="8">
        <v>0.77342212744054295</v>
      </c>
      <c r="AA32" s="8">
        <v>3.8756987457217198</v>
      </c>
      <c r="AB32" s="8">
        <v>2.4348375959212798</v>
      </c>
    </row>
    <row r="33" spans="1:28" x14ac:dyDescent="0.25">
      <c r="A33" s="6">
        <v>30</v>
      </c>
      <c r="B33" s="6" t="s">
        <v>31</v>
      </c>
      <c r="C33" s="7">
        <v>0.26900000000000002</v>
      </c>
      <c r="D33" s="7">
        <v>0.3448</v>
      </c>
      <c r="E33" s="11">
        <v>3.0528403941693201</v>
      </c>
      <c r="F33" s="11">
        <v>0.41068101603588397</v>
      </c>
      <c r="G33" s="11">
        <v>0.46249412596170902</v>
      </c>
      <c r="H33" s="7">
        <v>1.71615999726743</v>
      </c>
      <c r="I33" s="7">
        <v>3.7184424620539001</v>
      </c>
      <c r="J33" s="7">
        <v>1.98144038619702</v>
      </c>
      <c r="K33" s="13">
        <v>1.0941066691346699</v>
      </c>
      <c r="L33" s="13">
        <v>0.73268417099942795</v>
      </c>
      <c r="M33" s="13"/>
      <c r="N33" s="8">
        <v>1.8564817412314101</v>
      </c>
      <c r="O33" s="8">
        <v>3.7024059789271</v>
      </c>
      <c r="P33" s="8">
        <v>1.94156122881346</v>
      </c>
      <c r="Q33" s="13">
        <v>-0.65777011799866802</v>
      </c>
      <c r="R33" s="13">
        <v>0.47288157658664498</v>
      </c>
      <c r="S33" s="13">
        <v>0.90923326818942596</v>
      </c>
      <c r="T33" s="8">
        <v>1.4758557084552599</v>
      </c>
      <c r="U33" s="8">
        <v>3.7356242832504698</v>
      </c>
      <c r="V33" s="8">
        <v>2.1314567024456301</v>
      </c>
      <c r="W33" s="13">
        <v>-0.36100589426940799</v>
      </c>
      <c r="X33" s="13">
        <v>-1.1151495558729001</v>
      </c>
      <c r="Y33" s="13">
        <v>-0.55991444634908805</v>
      </c>
      <c r="Z33" s="8">
        <v>2.5417267547658202</v>
      </c>
      <c r="AA33" s="8">
        <v>3.6558938062154098</v>
      </c>
      <c r="AB33" s="8">
        <v>1.66581148643021</v>
      </c>
    </row>
    <row r="34" spans="1:28" x14ac:dyDescent="0.25">
      <c r="A34" s="6">
        <v>31</v>
      </c>
      <c r="B34" s="6" t="s">
        <v>32</v>
      </c>
      <c r="C34" s="7">
        <v>0.29099999999999998</v>
      </c>
      <c r="D34" s="7">
        <v>0</v>
      </c>
      <c r="E34" s="11">
        <v>1.0995513238243699</v>
      </c>
      <c r="F34" s="11">
        <v>0.63294390722458005</v>
      </c>
      <c r="G34" s="11">
        <v>0.222853525711392</v>
      </c>
      <c r="H34" s="7">
        <v>0.57974861115586696</v>
      </c>
      <c r="I34" s="7">
        <v>4.66436627686429</v>
      </c>
      <c r="J34" s="7">
        <v>3.0624629883106298</v>
      </c>
      <c r="K34" s="13">
        <v>0.475175659747126</v>
      </c>
      <c r="L34" s="13">
        <v>1.0008750800670601</v>
      </c>
      <c r="M34" s="13"/>
      <c r="N34" s="8">
        <v>0.51819308627052996</v>
      </c>
      <c r="O34" s="8">
        <v>4.65915073819518</v>
      </c>
      <c r="P34" s="8">
        <v>2.9657170344133399</v>
      </c>
      <c r="Q34" s="13">
        <v>0.88051773005923595</v>
      </c>
      <c r="R34" s="13">
        <v>5.70555570810291</v>
      </c>
      <c r="S34" s="13">
        <v>-0.65325045438058205</v>
      </c>
      <c r="T34" s="8">
        <v>1.05233657335983</v>
      </c>
      <c r="U34" s="8">
        <v>4.1608522840267899</v>
      </c>
      <c r="V34" s="8">
        <v>1.0300251279350301</v>
      </c>
      <c r="W34" s="13">
        <v>0.92787551387856304</v>
      </c>
      <c r="X34" s="13">
        <v>0.71263918483343003</v>
      </c>
      <c r="Y34" s="13">
        <v>0.29505967342248102</v>
      </c>
      <c r="Z34" s="8">
        <v>0.538549065690613</v>
      </c>
      <c r="AA34" s="8">
        <v>4.6245381149853699</v>
      </c>
      <c r="AB34" s="8">
        <v>2.8211247578186098</v>
      </c>
    </row>
    <row r="35" spans="1:28" x14ac:dyDescent="0.25">
      <c r="A35" s="6">
        <v>32</v>
      </c>
      <c r="B35" s="6" t="s">
        <v>33</v>
      </c>
      <c r="C35" s="7">
        <v>0.28899999999999998</v>
      </c>
      <c r="D35" s="7">
        <v>3.7699999999999997E-2</v>
      </c>
      <c r="E35" s="11">
        <v>1.12575833931071</v>
      </c>
      <c r="F35" s="11">
        <v>-0.494479561048081</v>
      </c>
      <c r="G35" s="11">
        <v>-1.0635990415621599</v>
      </c>
      <c r="H35" s="7">
        <v>0.738979380804626</v>
      </c>
      <c r="I35" s="7">
        <v>4.8913597715903299</v>
      </c>
      <c r="J35" s="7">
        <v>2.4513802019118902</v>
      </c>
      <c r="K35" s="13">
        <v>0.624665061763505</v>
      </c>
      <c r="L35" s="13">
        <v>0.84668861305371701</v>
      </c>
      <c r="M35" s="13"/>
      <c r="N35" s="8">
        <v>0.47492027752736499</v>
      </c>
      <c r="O35" s="8">
        <v>4.8093539192659298</v>
      </c>
      <c r="P35" s="8">
        <v>2.0014950802991098</v>
      </c>
      <c r="Q35" s="13">
        <v>0.795064824803278</v>
      </c>
      <c r="R35" s="13">
        <v>2.9907309106808802</v>
      </c>
      <c r="S35" s="13">
        <v>-0.51541995126044704</v>
      </c>
      <c r="T35" s="8">
        <v>0.55003504717042495</v>
      </c>
      <c r="U35" s="8">
        <v>4.5560179329535604</v>
      </c>
      <c r="V35" s="8">
        <v>1.08271042251775</v>
      </c>
      <c r="W35" s="13">
        <v>1.6325007322072</v>
      </c>
      <c r="X35" s="13">
        <v>1.0792062515543099</v>
      </c>
      <c r="Y35" s="13">
        <v>0.19767682970824299</v>
      </c>
      <c r="Z35" s="8">
        <v>0.366691496735357</v>
      </c>
      <c r="AA35" s="8">
        <v>4.7854669563459398</v>
      </c>
      <c r="AB35" s="8">
        <v>1.7828886057076001</v>
      </c>
    </row>
    <row r="36" spans="1:28" x14ac:dyDescent="0.25">
      <c r="A36" s="6">
        <v>33</v>
      </c>
      <c r="B36" s="6" t="s">
        <v>34</v>
      </c>
      <c r="C36" s="7">
        <v>0.28799999999999998</v>
      </c>
      <c r="D36" s="7">
        <v>2.2200000000000001E-2</v>
      </c>
      <c r="E36" s="11">
        <v>1.1580746828951101</v>
      </c>
      <c r="F36" s="11">
        <v>0.53595272148420903</v>
      </c>
      <c r="G36" s="11">
        <v>0.12991905003052001</v>
      </c>
      <c r="H36" s="7">
        <v>0.79859246137152895</v>
      </c>
      <c r="I36" s="7">
        <v>4.5583179449318001</v>
      </c>
      <c r="J36" s="7">
        <v>1.9312059213316899</v>
      </c>
      <c r="K36" s="13">
        <v>0.67057964673271397</v>
      </c>
      <c r="L36" s="13">
        <v>0.74030559216139502</v>
      </c>
      <c r="M36" s="13"/>
      <c r="N36" s="8">
        <v>0.64921565838237805</v>
      </c>
      <c r="O36" s="8">
        <v>4.5361459512808198</v>
      </c>
      <c r="P36" s="8">
        <v>1.827234386867</v>
      </c>
      <c r="Q36" s="13">
        <v>0.60825021068541096</v>
      </c>
      <c r="R36" s="13">
        <v>1.36445098924873</v>
      </c>
      <c r="S36" s="13">
        <v>-0.74459085426772798</v>
      </c>
      <c r="T36" s="8">
        <v>0.43453246725167199</v>
      </c>
      <c r="U36" s="8">
        <v>4.3938422925895999</v>
      </c>
      <c r="V36" s="8">
        <v>1.33085542925092</v>
      </c>
      <c r="W36" s="13">
        <v>0.89143686094179797</v>
      </c>
      <c r="X36" s="13">
        <v>0.278198874967096</v>
      </c>
      <c r="Y36" s="13">
        <v>0.43633096362882601</v>
      </c>
      <c r="Z36" s="8">
        <v>0.32435584643250098</v>
      </c>
      <c r="AA36" s="8">
        <v>4.4856082005607698</v>
      </c>
      <c r="AB36" s="8">
        <v>1.59641132549321</v>
      </c>
    </row>
    <row r="37" spans="1:28" x14ac:dyDescent="0.25">
      <c r="A37" s="6">
        <v>34</v>
      </c>
      <c r="B37" s="6" t="s">
        <v>35</v>
      </c>
      <c r="C37" s="7">
        <v>0.28599999999999998</v>
      </c>
      <c r="D37" s="7">
        <v>1.15E-2</v>
      </c>
      <c r="E37" s="11">
        <v>7.6783758125199303E-2</v>
      </c>
      <c r="F37" s="11">
        <v>3.7270129609028602</v>
      </c>
      <c r="G37" s="11">
        <v>-0.25725719690924698</v>
      </c>
      <c r="H37" s="7">
        <v>0.67938888554966903</v>
      </c>
      <c r="I37" s="7">
        <v>4.76104105225963</v>
      </c>
      <c r="J37" s="7">
        <v>1.37343112528444</v>
      </c>
      <c r="K37" s="13">
        <v>0.53568119817738902</v>
      </c>
      <c r="L37" s="13">
        <v>0.90692815266997495</v>
      </c>
      <c r="M37" s="13"/>
      <c r="N37" s="8">
        <v>0.49336302249886499</v>
      </c>
      <c r="O37" s="8">
        <v>4.9621681067546302</v>
      </c>
      <c r="P37" s="8">
        <v>2.2729614111068202</v>
      </c>
      <c r="Q37" s="13">
        <v>0.79736434857735095</v>
      </c>
      <c r="R37" s="13">
        <v>2.84887363197518</v>
      </c>
      <c r="S37" s="13">
        <v>-0.59017790033631201</v>
      </c>
      <c r="T37" s="8">
        <v>0.75493332441426197</v>
      </c>
      <c r="U37" s="8">
        <v>4.6725089853673003</v>
      </c>
      <c r="V37" s="8">
        <v>1.26100906202482</v>
      </c>
      <c r="W37" s="13">
        <v>1.16110048841034</v>
      </c>
      <c r="X37" s="13">
        <v>0.83460388047203804</v>
      </c>
      <c r="Y37" s="13">
        <v>0.24875487828951701</v>
      </c>
      <c r="Z37" s="8">
        <v>0.40635303162296599</v>
      </c>
      <c r="AA37" s="8">
        <v>4.9230023781497003</v>
      </c>
      <c r="AB37" s="8">
        <v>2.0503834720766601</v>
      </c>
    </row>
    <row r="38" spans="1:28" x14ac:dyDescent="0.25">
      <c r="A38" s="6">
        <v>35</v>
      </c>
      <c r="B38" s="6" t="s">
        <v>36</v>
      </c>
      <c r="C38" s="7">
        <v>0.27900000000000003</v>
      </c>
      <c r="D38" s="7">
        <v>9.9500000000000005E-2</v>
      </c>
      <c r="E38" s="11">
        <v>0.27366703287126598</v>
      </c>
      <c r="F38" s="11">
        <v>1.45359059911644</v>
      </c>
      <c r="G38" s="11">
        <v>-0.205383294130217</v>
      </c>
      <c r="H38" s="7">
        <v>0.39926256806489202</v>
      </c>
      <c r="I38" s="7">
        <v>3.7415920958206401</v>
      </c>
      <c r="J38" s="7">
        <v>1.3157171536534</v>
      </c>
      <c r="K38" s="13">
        <v>0.85003743918424401</v>
      </c>
      <c r="L38" s="13">
        <v>0.67229168482108903</v>
      </c>
      <c r="M38" s="13"/>
      <c r="N38" s="8">
        <v>0.91756204005669995</v>
      </c>
      <c r="O38" s="8">
        <v>3.84239780367164</v>
      </c>
      <c r="P38" s="8">
        <v>1.6487921455288399</v>
      </c>
      <c r="Q38" s="13">
        <v>0.47553273483118602</v>
      </c>
      <c r="R38" s="13">
        <v>1.14806732428854</v>
      </c>
      <c r="S38" s="13">
        <v>-0.88297695250858399</v>
      </c>
      <c r="T38" s="8">
        <v>0.39240580913161699</v>
      </c>
      <c r="U38" s="8">
        <v>3.7448627418337099</v>
      </c>
      <c r="V38" s="8">
        <v>1.3108328131292499</v>
      </c>
      <c r="W38" s="13">
        <v>1.2841848453764799</v>
      </c>
      <c r="X38" s="13">
        <v>0.51829269617291995</v>
      </c>
      <c r="Y38" s="13">
        <v>0.330888861146798</v>
      </c>
      <c r="Z38" s="8">
        <v>0.29542701952605099</v>
      </c>
      <c r="AA38" s="8">
        <v>3.7638551130434199</v>
      </c>
      <c r="AB38" s="8">
        <v>1.3277102523458699</v>
      </c>
    </row>
    <row r="39" spans="1:28" x14ac:dyDescent="0.25">
      <c r="A39" s="6">
        <v>36</v>
      </c>
      <c r="B39" s="6" t="s">
        <v>37</v>
      </c>
      <c r="C39" s="7">
        <v>0.28100000000000003</v>
      </c>
      <c r="D39" s="7">
        <v>8.6199999999999999E-2</v>
      </c>
      <c r="E39" s="11">
        <v>9.9005960495804401E-2</v>
      </c>
      <c r="F39" s="11">
        <v>3.00000310072851</v>
      </c>
      <c r="G39" s="11">
        <v>-0.31929740271225798</v>
      </c>
      <c r="H39" s="7">
        <v>0.62978135788629097</v>
      </c>
      <c r="I39" s="7">
        <v>3.6307924159031701</v>
      </c>
      <c r="J39" s="7">
        <v>1.54254989496734</v>
      </c>
      <c r="K39" s="13">
        <v>0.89007530900071097</v>
      </c>
      <c r="L39" s="13">
        <v>0.61804900044386402</v>
      </c>
      <c r="M39" s="13"/>
      <c r="N39" s="8">
        <v>0.827993724547332</v>
      </c>
      <c r="O39" s="8">
        <v>3.8615464561538202</v>
      </c>
      <c r="P39" s="8">
        <v>2.19201061183109</v>
      </c>
      <c r="Q39" s="13">
        <v>-0.17187288404775899</v>
      </c>
      <c r="R39" s="13">
        <v>0.46252153803062901</v>
      </c>
      <c r="S39" s="13">
        <v>3.37172328367462</v>
      </c>
      <c r="T39" s="8">
        <v>1.04255576935009</v>
      </c>
      <c r="U39" s="8">
        <v>3.8930574192813401</v>
      </c>
      <c r="V39" s="8">
        <v>2.3297477508945801</v>
      </c>
      <c r="W39" s="13">
        <v>-0.71737894460854301</v>
      </c>
      <c r="X39" s="13">
        <v>-1.1878361454408399</v>
      </c>
      <c r="Y39" s="13">
        <v>-0.30533954398305502</v>
      </c>
      <c r="Z39" s="8">
        <v>0.41291512075478698</v>
      </c>
      <c r="AA39" s="8">
        <v>3.7410685926943898</v>
      </c>
      <c r="AB39" s="8">
        <v>1.7850280184243399</v>
      </c>
    </row>
    <row r="40" spans="1:28" x14ac:dyDescent="0.25">
      <c r="A40" s="6">
        <v>37</v>
      </c>
      <c r="B40" s="6" t="s">
        <v>38</v>
      </c>
      <c r="C40" s="7">
        <v>0.27600000000000002</v>
      </c>
      <c r="D40" s="7">
        <v>0.15229999999999999</v>
      </c>
      <c r="E40" s="11">
        <v>0.50618533930986298</v>
      </c>
      <c r="F40" s="11">
        <v>0.98220941042605103</v>
      </c>
      <c r="G40" s="11">
        <v>-0.14608186994449601</v>
      </c>
      <c r="H40" s="7">
        <v>0.35721482891295703</v>
      </c>
      <c r="I40" s="7">
        <v>3.9115863507479798</v>
      </c>
      <c r="J40" s="7">
        <v>1.1778450844383399</v>
      </c>
      <c r="K40" s="13">
        <v>0.99223378762898495</v>
      </c>
      <c r="L40" s="13">
        <v>0.62994013624328704</v>
      </c>
      <c r="M40" s="13"/>
      <c r="N40" s="8">
        <v>1.1913355380832999</v>
      </c>
      <c r="O40" s="8">
        <v>3.9577907036423401</v>
      </c>
      <c r="P40" s="8">
        <v>1.3947595738929801</v>
      </c>
      <c r="Q40" s="13">
        <v>0.32767713601953602</v>
      </c>
      <c r="R40" s="13">
        <v>0.95823363580070098</v>
      </c>
      <c r="S40" s="13">
        <v>-1.2281393498558499</v>
      </c>
      <c r="T40" s="8">
        <v>0.33857723065097101</v>
      </c>
      <c r="U40" s="8">
        <v>3.9093876108998602</v>
      </c>
      <c r="V40" s="8">
        <v>1.16609600662545</v>
      </c>
      <c r="W40" s="13">
        <v>1.20234874245543</v>
      </c>
      <c r="X40" s="13">
        <v>0.27601622580340301</v>
      </c>
      <c r="Y40" s="13">
        <v>0.43834872937354902</v>
      </c>
      <c r="Z40" s="8">
        <v>0.28225959523243199</v>
      </c>
      <c r="AA40" s="8">
        <v>3.9009014969496598</v>
      </c>
      <c r="AB40" s="8">
        <v>1.1247490162853</v>
      </c>
    </row>
    <row r="41" spans="1:28" x14ac:dyDescent="0.25">
      <c r="A41" s="6">
        <v>38</v>
      </c>
      <c r="B41" s="6" t="s">
        <v>39</v>
      </c>
      <c r="C41" s="7">
        <v>0.28100000000000003</v>
      </c>
      <c r="D41" s="7">
        <v>0.1376</v>
      </c>
      <c r="E41" s="11">
        <v>1.20031576033851</v>
      </c>
      <c r="F41" s="11">
        <v>0.58279721266652995</v>
      </c>
      <c r="G41" s="11">
        <v>7.4287943372474505E-2</v>
      </c>
      <c r="H41" s="7">
        <v>0.88686904700446201</v>
      </c>
      <c r="I41" s="7">
        <v>3.0508596042297702</v>
      </c>
      <c r="J41" s="7">
        <v>0.91277686082758402</v>
      </c>
      <c r="K41" s="13">
        <v>0.91317159463611197</v>
      </c>
      <c r="L41" s="13">
        <v>0.69112775702987295</v>
      </c>
      <c r="M41" s="13"/>
      <c r="N41" s="8">
        <v>1.1236178265232299</v>
      </c>
      <c r="O41" s="8">
        <v>3.0381707112223499</v>
      </c>
      <c r="P41" s="8">
        <v>0.95230896761961303</v>
      </c>
      <c r="Q41" s="13">
        <v>-0.25492484700137802</v>
      </c>
      <c r="R41" s="13">
        <v>0.48465942383219601</v>
      </c>
      <c r="S41" s="13">
        <v>2.1758999793698899</v>
      </c>
      <c r="T41" s="8">
        <v>0.55719608359018902</v>
      </c>
      <c r="U41" s="8">
        <v>3.0875412959742299</v>
      </c>
      <c r="V41" s="8">
        <v>0.94282414286962102</v>
      </c>
      <c r="W41" s="13">
        <v>0.833230643343424</v>
      </c>
      <c r="X41" s="13">
        <v>-0.148530105934012</v>
      </c>
      <c r="Y41" s="13">
        <v>0.88265326450367398</v>
      </c>
      <c r="Z41" s="8">
        <v>0.50627405159496597</v>
      </c>
      <c r="AA41" s="8">
        <v>3.0973224276575899</v>
      </c>
      <c r="AB41" s="8">
        <v>0.974887494444866</v>
      </c>
    </row>
    <row r="42" spans="1:28" x14ac:dyDescent="0.25">
      <c r="A42" s="6">
        <v>39</v>
      </c>
      <c r="B42" s="6" t="s">
        <v>40</v>
      </c>
      <c r="C42" s="7">
        <v>0.26800000000000002</v>
      </c>
      <c r="D42" s="7">
        <v>0.19120000000000001</v>
      </c>
      <c r="E42" s="11">
        <v>2.1252461804876299</v>
      </c>
      <c r="F42" s="11">
        <v>0.53714363859977898</v>
      </c>
      <c r="G42" s="11">
        <v>0.45744796871895899</v>
      </c>
      <c r="H42" s="7">
        <v>0.537354908544175</v>
      </c>
      <c r="I42" s="7">
        <v>5.4174582732038203</v>
      </c>
      <c r="J42" s="7">
        <v>2.8335382750316702</v>
      </c>
      <c r="K42" s="13">
        <v>0.67933976683716502</v>
      </c>
      <c r="L42" s="13">
        <v>1.01914664256615</v>
      </c>
      <c r="M42" s="13"/>
      <c r="N42" s="8">
        <v>0.53565163611729505</v>
      </c>
      <c r="O42" s="8">
        <v>5.3856742896052401</v>
      </c>
      <c r="P42" s="8">
        <v>2.7157386125891301</v>
      </c>
      <c r="Q42" s="13">
        <v>0.81548847944787695</v>
      </c>
      <c r="R42" s="13">
        <v>4.4002309868713896</v>
      </c>
      <c r="S42" s="13">
        <v>-0.46762288923589601</v>
      </c>
      <c r="T42" s="8">
        <v>0.877184602422174</v>
      </c>
      <c r="U42" s="8">
        <v>5.0764297427535796</v>
      </c>
      <c r="V42" s="8">
        <v>1.2758282623925099</v>
      </c>
      <c r="W42" s="13">
        <v>-0.72486630964740395</v>
      </c>
      <c r="X42" s="13">
        <v>-1.63902379176678</v>
      </c>
      <c r="Y42" s="13">
        <v>-0.294410618395955</v>
      </c>
      <c r="Z42" s="8">
        <v>0.50179214732358002</v>
      </c>
      <c r="AA42" s="8">
        <v>5.3816332202644803</v>
      </c>
      <c r="AB42" s="8">
        <v>2.5889869054495298</v>
      </c>
    </row>
    <row r="43" spans="1:28" x14ac:dyDescent="0.25">
      <c r="A43" s="6">
        <v>40</v>
      </c>
      <c r="B43" s="6" t="s">
        <v>41</v>
      </c>
      <c r="C43" s="7">
        <v>0.27400000000000002</v>
      </c>
      <c r="D43" s="7">
        <v>0.20019999999999999</v>
      </c>
      <c r="E43" s="11">
        <v>0.33777329409052198</v>
      </c>
      <c r="F43" s="11">
        <v>1.3827329847624299</v>
      </c>
      <c r="G43" s="11">
        <v>-0.244356033179365</v>
      </c>
      <c r="H43" s="7">
        <v>0.38165213592358399</v>
      </c>
      <c r="I43" s="7">
        <v>3.8699493709813</v>
      </c>
      <c r="J43" s="7">
        <v>1.13482938868288</v>
      </c>
      <c r="K43" s="13">
        <v>1.02469479882262</v>
      </c>
      <c r="L43" s="13">
        <v>0.66516322152726404</v>
      </c>
      <c r="M43" s="13"/>
      <c r="N43" s="8">
        <v>1.0006950410955799</v>
      </c>
      <c r="O43" s="8">
        <v>3.94831719064346</v>
      </c>
      <c r="P43" s="8">
        <v>1.5190302475128701</v>
      </c>
      <c r="Q43" s="13">
        <v>0.42884577121315198</v>
      </c>
      <c r="R43" s="13">
        <v>1.2503592361481299</v>
      </c>
      <c r="S43" s="13">
        <v>-0.87150621890839797</v>
      </c>
      <c r="T43" s="8">
        <v>0.37897508184065298</v>
      </c>
      <c r="U43" s="8">
        <v>3.8638583352196099</v>
      </c>
      <c r="V43" s="8">
        <v>1.1215602403237199</v>
      </c>
      <c r="W43" s="13">
        <v>1.7130697191045701</v>
      </c>
      <c r="X43" s="13">
        <v>0.75277775604002595</v>
      </c>
      <c r="Y43" s="13">
        <v>0.28770375340597099</v>
      </c>
      <c r="Z43" s="8">
        <v>0.32361605520402897</v>
      </c>
      <c r="AA43" s="8">
        <v>3.8755675090998398</v>
      </c>
      <c r="AB43" s="8">
        <v>1.12892969308539</v>
      </c>
    </row>
    <row r="44" spans="1:28" x14ac:dyDescent="0.25">
      <c r="A44" s="6">
        <v>41</v>
      </c>
      <c r="B44" s="6" t="s">
        <v>42</v>
      </c>
      <c r="C44" s="7">
        <v>0.27800000000000002</v>
      </c>
      <c r="D44" s="7">
        <v>0.1835</v>
      </c>
      <c r="E44" s="11">
        <v>0.174346723886139</v>
      </c>
      <c r="F44" s="11">
        <v>2.0358179049590901</v>
      </c>
      <c r="G44" s="11">
        <v>-0.35730130801549698</v>
      </c>
      <c r="H44" s="7">
        <v>0.57450078146387296</v>
      </c>
      <c r="I44" s="7">
        <v>4.1712935885565603</v>
      </c>
      <c r="J44" s="7">
        <v>1.85675825486152</v>
      </c>
      <c r="K44" s="13">
        <v>1.30313813583678</v>
      </c>
      <c r="L44" s="13">
        <v>0.49784116601900902</v>
      </c>
      <c r="M44" s="13"/>
      <c r="N44" s="8">
        <v>2.6129903808368402</v>
      </c>
      <c r="O44" s="8">
        <v>4.4197482536253299</v>
      </c>
      <c r="P44" s="8">
        <v>2.0300371907976702</v>
      </c>
      <c r="Q44" s="13">
        <v>0.55912861938246605</v>
      </c>
      <c r="R44" s="13">
        <v>1.6159454875752</v>
      </c>
      <c r="S44" s="13">
        <v>-0.56567153963505601</v>
      </c>
      <c r="T44" s="8">
        <v>0.58514733747835002</v>
      </c>
      <c r="U44" s="8">
        <v>4.1712777694912297</v>
      </c>
      <c r="V44" s="8">
        <v>1.85491922587889</v>
      </c>
      <c r="W44" s="13">
        <v>-0.39833614476732598</v>
      </c>
      <c r="X44" s="13">
        <v>-1.00019684763813</v>
      </c>
      <c r="Y44" s="13">
        <v>-0.50872285310115894</v>
      </c>
      <c r="Z44" s="8">
        <v>0.89145616064648103</v>
      </c>
      <c r="AA44" s="8">
        <v>4.1489720702408803</v>
      </c>
      <c r="AB44" s="8">
        <v>2.0591876228660899</v>
      </c>
    </row>
    <row r="45" spans="1:28" x14ac:dyDescent="0.25">
      <c r="A45" s="6">
        <v>42</v>
      </c>
      <c r="B45" s="6" t="s">
        <v>43</v>
      </c>
      <c r="C45" s="7">
        <v>0.27800000000000002</v>
      </c>
      <c r="D45" s="7">
        <v>0.1845</v>
      </c>
      <c r="E45" s="11">
        <v>0.889610831144521</v>
      </c>
      <c r="F45" s="11">
        <v>0.74447375679137795</v>
      </c>
      <c r="G45" s="11">
        <v>-4.2864333359278001E-2</v>
      </c>
      <c r="H45" s="7">
        <v>2.2558588572756801</v>
      </c>
      <c r="I45" s="7">
        <v>2.9660406700462398</v>
      </c>
      <c r="J45" s="7">
        <v>2.0171341804433598</v>
      </c>
      <c r="K45" s="13">
        <v>1.0647870870826399</v>
      </c>
      <c r="L45" s="13">
        <v>0.65156931077232905</v>
      </c>
      <c r="M45" s="13"/>
      <c r="N45" s="8">
        <v>1.84361246057995</v>
      </c>
      <c r="O45" s="8">
        <v>3.0029353029175798</v>
      </c>
      <c r="P45" s="8">
        <v>2.0341250125216401</v>
      </c>
      <c r="Q45" s="13">
        <v>-0.14962190949118501</v>
      </c>
      <c r="R45" s="13">
        <v>0.58320853950354301</v>
      </c>
      <c r="S45" s="13">
        <v>2.98731224694941</v>
      </c>
      <c r="T45" s="8">
        <v>0.77578869366321201</v>
      </c>
      <c r="U45" s="8">
        <v>3.0773290898568102</v>
      </c>
      <c r="V45" s="8">
        <v>2.10164433527307</v>
      </c>
      <c r="W45" s="13">
        <v>0.97070822162631398</v>
      </c>
      <c r="X45" s="13">
        <v>-0.16482164287277701</v>
      </c>
      <c r="Y45" s="13">
        <v>0.82395907233532295</v>
      </c>
      <c r="Z45" s="8">
        <v>0.75434418236334699</v>
      </c>
      <c r="AA45" s="8">
        <v>3.0896960118751502</v>
      </c>
      <c r="AB45" s="8">
        <v>2.1534991323511301</v>
      </c>
    </row>
    <row r="46" spans="1:28" x14ac:dyDescent="0.25">
      <c r="A46" s="6">
        <v>43</v>
      </c>
      <c r="B46" s="6" t="s">
        <v>44</v>
      </c>
      <c r="C46" s="7">
        <v>0.27</v>
      </c>
      <c r="D46" s="7">
        <v>0.2515</v>
      </c>
      <c r="E46" s="11">
        <v>0.38851563706147502</v>
      </c>
      <c r="F46" s="11">
        <v>1.2729331986644401</v>
      </c>
      <c r="G46" s="11">
        <v>-0.26046059387648501</v>
      </c>
      <c r="H46" s="7">
        <v>0.43440618908711998</v>
      </c>
      <c r="I46" s="7">
        <v>3.5254995548719399</v>
      </c>
      <c r="J46" s="7">
        <v>1.4919436816284499</v>
      </c>
      <c r="K46" s="13">
        <v>1.1496750094200101</v>
      </c>
      <c r="L46" s="13">
        <v>0.63471730031772899</v>
      </c>
      <c r="M46" s="13"/>
      <c r="N46" s="8">
        <v>1.4405148902370899</v>
      </c>
      <c r="O46" s="8">
        <v>3.59820008865755</v>
      </c>
      <c r="P46" s="8">
        <v>1.45495503135243</v>
      </c>
      <c r="Q46" s="13">
        <v>0.39218377013495698</v>
      </c>
      <c r="R46" s="13">
        <v>1.2449880502258399</v>
      </c>
      <c r="S46" s="13">
        <v>-0.87253919754120002</v>
      </c>
      <c r="T46" s="8">
        <v>0.41581439857264102</v>
      </c>
      <c r="U46" s="8">
        <v>3.52121182121877</v>
      </c>
      <c r="V46" s="8">
        <v>1.4855882103470399</v>
      </c>
      <c r="W46" s="13">
        <v>-0.42825272552847099</v>
      </c>
      <c r="X46" s="13">
        <v>-1.16912263678035</v>
      </c>
      <c r="Y46" s="13">
        <v>-0.48778361152169702</v>
      </c>
      <c r="Z46" s="8">
        <v>0.95867558604774095</v>
      </c>
      <c r="AA46" s="8">
        <v>3.46204258864298</v>
      </c>
      <c r="AB46" s="8">
        <v>1.80238350168148</v>
      </c>
    </row>
    <row r="47" spans="1:28" x14ac:dyDescent="0.25">
      <c r="A47" s="6">
        <v>44</v>
      </c>
      <c r="B47" s="6" t="s">
        <v>45</v>
      </c>
      <c r="C47" s="7">
        <v>0.27</v>
      </c>
      <c r="D47" s="7">
        <v>0.22789999999999999</v>
      </c>
      <c r="E47" s="11">
        <v>0.521654002616874</v>
      </c>
      <c r="F47" s="11">
        <v>1.0558283947843099</v>
      </c>
      <c r="G47" s="11">
        <v>-0.18420538800671399</v>
      </c>
      <c r="H47" s="7">
        <v>0.57360752753640998</v>
      </c>
      <c r="I47" s="7">
        <v>4.0577838361317404</v>
      </c>
      <c r="J47" s="7">
        <v>1.43886319027077</v>
      </c>
      <c r="K47" s="13">
        <v>1.1158606565839599</v>
      </c>
      <c r="L47" s="13">
        <v>0.63680422721416696</v>
      </c>
      <c r="M47" s="13"/>
      <c r="N47" s="8">
        <v>1.7092900056832201</v>
      </c>
      <c r="O47" s="8">
        <v>4.1254681361321603</v>
      </c>
      <c r="P47" s="8">
        <v>1.2586120316798699</v>
      </c>
      <c r="Q47" s="13">
        <v>0.32331562753311099</v>
      </c>
      <c r="R47" s="13">
        <v>1.0875452838076201</v>
      </c>
      <c r="S47" s="13">
        <v>-1.14334521975426</v>
      </c>
      <c r="T47" s="8">
        <v>0.55896817161780699</v>
      </c>
      <c r="U47" s="8">
        <v>4.0555717833559797</v>
      </c>
      <c r="V47" s="8">
        <v>1.4310493854666999</v>
      </c>
      <c r="W47" s="13">
        <v>1.4178486432974999</v>
      </c>
      <c r="X47" s="13">
        <v>0.38431721962844401</v>
      </c>
      <c r="Y47" s="13">
        <v>0.40997872817296099</v>
      </c>
      <c r="Z47" s="8">
        <v>0.51293631566724995</v>
      </c>
      <c r="AA47" s="8">
        <v>4.0483594405571699</v>
      </c>
      <c r="AB47" s="8">
        <v>1.41006082327138</v>
      </c>
    </row>
    <row r="48" spans="1:28" x14ac:dyDescent="0.25">
      <c r="A48" s="6">
        <v>45</v>
      </c>
      <c r="B48" s="6" t="s">
        <v>46</v>
      </c>
      <c r="C48" s="7">
        <v>0.26600000000000001</v>
      </c>
      <c r="D48" s="7">
        <v>0.30130000000000001</v>
      </c>
      <c r="E48" s="11">
        <v>0.12493549421014299</v>
      </c>
      <c r="F48" s="11">
        <v>3.1877548892640002</v>
      </c>
      <c r="G48" s="11">
        <v>-0.46745530398114099</v>
      </c>
      <c r="H48" s="7">
        <v>0.81825342840208704</v>
      </c>
      <c r="I48" s="7">
        <v>2.7310978378889601</v>
      </c>
      <c r="J48" s="7">
        <v>2.2095565547522602</v>
      </c>
      <c r="K48" s="13">
        <v>1.34225898850341</v>
      </c>
      <c r="L48" s="13">
        <v>0.57149193032195</v>
      </c>
      <c r="M48" s="13"/>
      <c r="N48" s="8">
        <v>2.4258030686512502</v>
      </c>
      <c r="O48" s="8">
        <v>3.0060128615987902</v>
      </c>
      <c r="P48" s="8">
        <v>2.5483931517771299</v>
      </c>
      <c r="Q48" s="13">
        <v>0.61858383406643203</v>
      </c>
      <c r="R48" s="13">
        <v>2.2597028240903199</v>
      </c>
      <c r="S48" s="13">
        <v>-0.50967069990349201</v>
      </c>
      <c r="T48" s="8">
        <v>0.80543775353550695</v>
      </c>
      <c r="U48" s="8">
        <v>2.73976444612043</v>
      </c>
      <c r="V48" s="8">
        <v>2.23277320092238</v>
      </c>
      <c r="W48" s="13">
        <v>-0.51291232467449299</v>
      </c>
      <c r="X48" s="13">
        <v>-1.1525725662384101</v>
      </c>
      <c r="Y48" s="13">
        <v>-0.486661853453423</v>
      </c>
      <c r="Z48" s="8">
        <v>0.99933991154315605</v>
      </c>
      <c r="AA48" s="8">
        <v>2.86911407197378</v>
      </c>
      <c r="AB48" s="8">
        <v>2.4834157684156599</v>
      </c>
    </row>
    <row r="49" spans="1:28" x14ac:dyDescent="0.25">
      <c r="A49" s="6">
        <v>46</v>
      </c>
      <c r="B49" s="6" t="s">
        <v>47</v>
      </c>
      <c r="C49" s="7">
        <v>0.26100000000000001</v>
      </c>
      <c r="D49" s="7">
        <v>0.34949999999999998</v>
      </c>
      <c r="E49" s="11">
        <v>0.51168413353041797</v>
      </c>
      <c r="F49" s="11">
        <v>1.1700562834689101</v>
      </c>
      <c r="G49" s="11">
        <v>-0.25306845622423002</v>
      </c>
      <c r="H49" s="7">
        <v>0.31860804182110702</v>
      </c>
      <c r="I49" s="7">
        <v>4.0996923611135498</v>
      </c>
      <c r="J49" s="7">
        <v>1.44737479966211</v>
      </c>
      <c r="K49" s="13">
        <v>1.22706406055366</v>
      </c>
      <c r="L49" s="13">
        <v>0.67880821452596996</v>
      </c>
      <c r="M49" s="13"/>
      <c r="N49" s="8">
        <v>0.84807297794470504</v>
      </c>
      <c r="O49" s="8">
        <v>4.1400842019708097</v>
      </c>
      <c r="P49" s="8">
        <v>1.46643325740902</v>
      </c>
      <c r="Q49" s="13">
        <v>0.32208888941848002</v>
      </c>
      <c r="R49" s="13">
        <v>1.2570065429261701</v>
      </c>
      <c r="S49" s="13">
        <v>-1.02415194647608</v>
      </c>
      <c r="T49" s="8">
        <v>0.31564197014707801</v>
      </c>
      <c r="U49" s="8">
        <v>4.0990182146496696</v>
      </c>
      <c r="V49" s="8">
        <v>1.44030029329309</v>
      </c>
      <c r="W49" s="13">
        <v>-0.37725454338769199</v>
      </c>
      <c r="X49" s="13">
        <v>-1.2055862193032001</v>
      </c>
      <c r="Y49" s="13">
        <v>-0.55374405427916795</v>
      </c>
      <c r="Z49" s="8">
        <v>1.15021296907139</v>
      </c>
      <c r="AA49" s="8">
        <v>4.0490055581148603</v>
      </c>
      <c r="AB49" s="8">
        <v>1.6754778605046099</v>
      </c>
    </row>
    <row r="50" spans="1:28" x14ac:dyDescent="0.25">
      <c r="A50" s="6">
        <v>47</v>
      </c>
      <c r="B50" s="6" t="s">
        <v>48</v>
      </c>
      <c r="C50" s="7">
        <v>0.25600000000000001</v>
      </c>
      <c r="D50" s="7">
        <v>0.39960000000000001</v>
      </c>
      <c r="E50" s="11">
        <v>0.43973108085370299</v>
      </c>
      <c r="F50" s="11">
        <v>1.3474226511751199</v>
      </c>
      <c r="G50" s="11">
        <v>-0.30998621095499101</v>
      </c>
      <c r="H50" s="7">
        <v>0.29533034209751002</v>
      </c>
      <c r="I50" s="7">
        <v>4.0929573310618297</v>
      </c>
      <c r="J50" s="7">
        <v>1.36944025889017</v>
      </c>
      <c r="K50" s="13">
        <v>1.2479246147967</v>
      </c>
      <c r="L50" s="13">
        <v>0.70481625513853696</v>
      </c>
      <c r="M50" s="13"/>
      <c r="N50" s="8">
        <v>0.87113478643869702</v>
      </c>
      <c r="O50" s="8">
        <v>4.1330950828178397</v>
      </c>
      <c r="P50" s="8">
        <v>1.3472800852253499</v>
      </c>
      <c r="Q50" s="13">
        <v>0.35122752427501602</v>
      </c>
      <c r="R50" s="13">
        <v>1.39116230667678</v>
      </c>
      <c r="S50" s="13">
        <v>-0.90809385282871502</v>
      </c>
      <c r="T50" s="8">
        <v>0.28757602247278402</v>
      </c>
      <c r="U50" s="8">
        <v>4.0931157566576601</v>
      </c>
      <c r="V50" s="8">
        <v>1.36360882007651</v>
      </c>
      <c r="W50" s="13">
        <v>-0.87492076234382299</v>
      </c>
      <c r="X50" s="13">
        <v>-1.7469401425053299</v>
      </c>
      <c r="Y50" s="13">
        <v>-0.35050719735585301</v>
      </c>
      <c r="Z50" s="8">
        <v>0.71193150162846597</v>
      </c>
      <c r="AA50" s="8">
        <v>4.0681887389911804</v>
      </c>
      <c r="AB50" s="8">
        <v>1.4599425694622099</v>
      </c>
    </row>
    <row r="51" spans="1:28" x14ac:dyDescent="0.25">
      <c r="A51" s="6">
        <v>48</v>
      </c>
      <c r="B51" s="6" t="s">
        <v>49</v>
      </c>
      <c r="C51" s="7">
        <v>0.255</v>
      </c>
      <c r="D51" s="7">
        <v>0.44350000000000001</v>
      </c>
      <c r="E51" s="11">
        <v>0.45559024271386001</v>
      </c>
      <c r="F51" s="11">
        <v>1.3654252364874699</v>
      </c>
      <c r="G51" s="11">
        <v>-0.33351111728299099</v>
      </c>
      <c r="H51" s="7">
        <v>0.39940244941765901</v>
      </c>
      <c r="I51" s="7">
        <v>2.86707223731442</v>
      </c>
      <c r="J51" s="7">
        <v>1.5775679842118999</v>
      </c>
      <c r="K51" s="13">
        <v>1.3288817868939999</v>
      </c>
      <c r="L51" s="13">
        <v>0.70031697441921303</v>
      </c>
      <c r="M51" s="13"/>
      <c r="N51" s="8">
        <v>1.1199709426581099</v>
      </c>
      <c r="O51" s="8">
        <v>2.9216854050633998</v>
      </c>
      <c r="P51" s="8">
        <v>1.6430897920179599</v>
      </c>
      <c r="Q51" s="13">
        <v>0.35140990945788803</v>
      </c>
      <c r="R51" s="13">
        <v>1.47508020280037</v>
      </c>
      <c r="S51" s="13">
        <v>-0.87035325110112205</v>
      </c>
      <c r="T51" s="8">
        <v>0.39665955755181997</v>
      </c>
      <c r="U51" s="8">
        <v>2.8649881592920701</v>
      </c>
      <c r="V51" s="8">
        <v>1.5703781705195801</v>
      </c>
      <c r="W51" s="13">
        <v>1.1588615410615799</v>
      </c>
      <c r="X51" s="13">
        <v>-0.19315144378747801</v>
      </c>
      <c r="Y51" s="13">
        <v>0.94805981254340199</v>
      </c>
      <c r="Z51" s="8">
        <v>1.7980162360410501</v>
      </c>
      <c r="AA51" s="8">
        <v>2.95452762015189</v>
      </c>
      <c r="AB51" s="8">
        <v>1.65875350558812</v>
      </c>
    </row>
    <row r="52" spans="1:28" x14ac:dyDescent="0.25">
      <c r="A52" s="6">
        <v>49</v>
      </c>
      <c r="B52" s="6" t="s">
        <v>50</v>
      </c>
      <c r="C52" s="7">
        <v>0.254</v>
      </c>
      <c r="D52" s="7">
        <v>0.49230000000000002</v>
      </c>
      <c r="E52" s="11">
        <v>0.50385763596879196</v>
      </c>
      <c r="F52" s="11">
        <v>1.3247862737738201</v>
      </c>
      <c r="G52" s="11">
        <v>-0.32796726851581298</v>
      </c>
      <c r="H52" s="7">
        <v>0.30186632280645298</v>
      </c>
      <c r="I52" s="7">
        <v>4.1919127811814603</v>
      </c>
      <c r="J52" s="7">
        <v>1.2794489136360601</v>
      </c>
      <c r="K52" s="13">
        <v>1.34507357797112</v>
      </c>
      <c r="L52" s="13">
        <v>0.72386904564275201</v>
      </c>
      <c r="M52" s="13"/>
      <c r="N52" s="8">
        <v>0.96844003090915898</v>
      </c>
      <c r="O52" s="8">
        <v>4.2280922407258297</v>
      </c>
      <c r="P52" s="8">
        <v>1.2591990897151799</v>
      </c>
      <c r="Q52" s="13">
        <v>0.33084162207046602</v>
      </c>
      <c r="R52" s="13">
        <v>1.4899116483741199</v>
      </c>
      <c r="S52" s="13">
        <v>-0.91652062824140801</v>
      </c>
      <c r="T52" s="8">
        <v>0.29041337416830298</v>
      </c>
      <c r="U52" s="8">
        <v>4.1895238104831503</v>
      </c>
      <c r="V52" s="8">
        <v>1.2737768222878101</v>
      </c>
      <c r="W52" s="13">
        <v>1.6339179197690601</v>
      </c>
      <c r="X52" s="13">
        <v>0.32454875949776002</v>
      </c>
      <c r="Y52" s="13">
        <v>0.50454752735391195</v>
      </c>
      <c r="Z52" s="8">
        <v>0.65054949310536003</v>
      </c>
      <c r="AA52" s="8">
        <v>4.2054302450624403</v>
      </c>
      <c r="AB52" s="8">
        <v>1.19340173823183</v>
      </c>
    </row>
    <row r="53" spans="1:28" x14ac:dyDescent="0.25">
      <c r="A53" s="6">
        <v>50</v>
      </c>
      <c r="B53" s="6" t="s">
        <v>51</v>
      </c>
      <c r="C53" s="7">
        <v>0.252</v>
      </c>
      <c r="D53" s="7">
        <v>0.53029999999999999</v>
      </c>
      <c r="E53" s="11">
        <v>0.41841805537638399</v>
      </c>
      <c r="F53" s="11">
        <v>1.5014498016334401</v>
      </c>
      <c r="G53" s="11">
        <v>-0.40814115906311099</v>
      </c>
      <c r="H53" s="7">
        <v>0.38780502740865502</v>
      </c>
      <c r="I53" s="7">
        <v>3.3068226007011798</v>
      </c>
      <c r="J53" s="7">
        <v>1.3010264402545599</v>
      </c>
      <c r="K53" s="13">
        <v>1.476774777385</v>
      </c>
      <c r="L53" s="13">
        <v>0.679466550554371</v>
      </c>
      <c r="M53" s="13"/>
      <c r="N53" s="8">
        <v>1.30864499962026</v>
      </c>
      <c r="O53" s="8">
        <v>3.3726518420685698</v>
      </c>
      <c r="P53" s="8">
        <v>1.1253440909593</v>
      </c>
      <c r="Q53" s="13">
        <v>0.36565080109223003</v>
      </c>
      <c r="R53" s="13">
        <v>1.6349823799625101</v>
      </c>
      <c r="S53" s="13">
        <v>-0.770505221055232</v>
      </c>
      <c r="T53" s="8">
        <v>0.38374878028443898</v>
      </c>
      <c r="U53" s="8">
        <v>3.30567922021394</v>
      </c>
      <c r="V53" s="8">
        <v>1.29513582363099</v>
      </c>
      <c r="W53" s="13">
        <v>1.89086600027158</v>
      </c>
      <c r="X53" s="13">
        <v>0.41295947418304402</v>
      </c>
      <c r="Y53" s="13">
        <v>0.44263249620495398</v>
      </c>
      <c r="Z53" s="8">
        <v>0.82345014731467803</v>
      </c>
      <c r="AA53" s="8">
        <v>3.3399315732817501</v>
      </c>
      <c r="AB53" s="8">
        <v>1.18565271718726</v>
      </c>
    </row>
    <row r="54" spans="1:28" x14ac:dyDescent="0.25">
      <c r="A54" s="6">
        <v>51</v>
      </c>
      <c r="B54" s="6" t="s">
        <v>52</v>
      </c>
      <c r="C54" s="7">
        <v>0.251</v>
      </c>
      <c r="D54" s="7">
        <v>0.57640000000000002</v>
      </c>
      <c r="E54" s="11">
        <v>0.44021182491945599</v>
      </c>
      <c r="F54" s="11">
        <v>1.52629441997106</v>
      </c>
      <c r="G54" s="11">
        <v>-0.413536304594111</v>
      </c>
      <c r="H54" s="7">
        <v>0.38081472386464799</v>
      </c>
      <c r="I54" s="7">
        <v>3.2681216630897398</v>
      </c>
      <c r="J54" s="7">
        <v>1.22116743646332</v>
      </c>
      <c r="K54" s="13">
        <v>1.4692445187237699</v>
      </c>
      <c r="L54" s="13">
        <v>0.71618808152466495</v>
      </c>
      <c r="M54" s="13"/>
      <c r="N54" s="8">
        <v>1.36711029742418</v>
      </c>
      <c r="O54" s="8">
        <v>3.3293967978190402</v>
      </c>
      <c r="P54" s="8">
        <v>1.01511218999495</v>
      </c>
      <c r="Q54" s="13">
        <v>0.355924155252553</v>
      </c>
      <c r="R54" s="13">
        <v>1.68689261087889</v>
      </c>
      <c r="S54" s="13">
        <v>-0.79756500790659202</v>
      </c>
      <c r="T54" s="8">
        <v>0.37536810462602999</v>
      </c>
      <c r="U54" s="8">
        <v>3.26656277219687</v>
      </c>
      <c r="V54" s="8">
        <v>1.21563328300899</v>
      </c>
      <c r="W54" s="13">
        <v>1.99186204949074</v>
      </c>
      <c r="X54" s="13">
        <v>0.54519452670392599</v>
      </c>
      <c r="Y54" s="13">
        <v>0.42210012259039498</v>
      </c>
      <c r="Z54" s="8">
        <v>0.80979148927775702</v>
      </c>
      <c r="AA54" s="8">
        <v>3.2942356266344799</v>
      </c>
      <c r="AB54" s="8">
        <v>1.1048193524321901</v>
      </c>
    </row>
    <row r="55" spans="1:28" x14ac:dyDescent="0.25">
      <c r="A55" s="6">
        <v>52</v>
      </c>
      <c r="B55" s="6" t="s">
        <v>53</v>
      </c>
      <c r="C55" s="7">
        <v>0.247</v>
      </c>
      <c r="D55" s="7">
        <v>0.61739999999999995</v>
      </c>
      <c r="E55" s="11">
        <v>0.83966165450164199</v>
      </c>
      <c r="F55" s="11">
        <v>1.0120106310793699</v>
      </c>
      <c r="G55" s="11">
        <v>-0.24353579840759601</v>
      </c>
      <c r="H55" s="7">
        <v>0.30563202697435299</v>
      </c>
      <c r="I55" s="7">
        <v>3.6135634786003101</v>
      </c>
      <c r="J55" s="7">
        <v>0.98170318615126095</v>
      </c>
      <c r="K55" s="13">
        <v>1.53865957231874</v>
      </c>
      <c r="L55" s="13">
        <v>0.70175454516811797</v>
      </c>
      <c r="M55" s="13"/>
      <c r="N55" s="8">
        <v>0.72439834116648805</v>
      </c>
      <c r="O55" s="8">
        <v>3.63556425323962</v>
      </c>
      <c r="P55" s="8">
        <v>0.84532400058062795</v>
      </c>
      <c r="Q55" s="13">
        <v>0.21830442267238201</v>
      </c>
      <c r="R55" s="13">
        <v>1.3989648316143699</v>
      </c>
      <c r="S55" s="13">
        <v>-1.2943583924375901</v>
      </c>
      <c r="T55" s="8">
        <v>0.314794708844719</v>
      </c>
      <c r="U55" s="8">
        <v>3.6131021801532999</v>
      </c>
      <c r="V55" s="8">
        <v>0.97530680581471696</v>
      </c>
      <c r="W55" s="13">
        <v>1.87908124624657</v>
      </c>
      <c r="X55" s="13">
        <v>0.36696570111386001</v>
      </c>
      <c r="Y55" s="13">
        <v>0.48815376933128202</v>
      </c>
      <c r="Z55" s="8">
        <v>0.26459275269112598</v>
      </c>
      <c r="AA55" s="8">
        <v>3.6087035720633098</v>
      </c>
      <c r="AB55" s="8">
        <v>0.98285774510428303</v>
      </c>
    </row>
    <row r="56" spans="1:28" x14ac:dyDescent="0.25">
      <c r="A56" s="6">
        <v>53</v>
      </c>
      <c r="B56" s="6" t="s">
        <v>54</v>
      </c>
      <c r="C56" s="7">
        <v>0.24399999999999999</v>
      </c>
      <c r="D56" s="7">
        <v>0.64300000000000002</v>
      </c>
      <c r="E56" s="11">
        <v>2.2108767994253999</v>
      </c>
      <c r="F56" s="11">
        <v>0.56110361820119103</v>
      </c>
      <c r="G56" s="11">
        <v>0.15721355740078199</v>
      </c>
      <c r="H56" s="7">
        <v>0.43115580083823302</v>
      </c>
      <c r="I56" s="7">
        <v>3.9504211029785301</v>
      </c>
      <c r="J56" s="7">
        <v>0.91560978219808897</v>
      </c>
      <c r="K56" s="13">
        <v>1.6255857555188</v>
      </c>
      <c r="L56" s="13">
        <v>0.668907454150654</v>
      </c>
      <c r="M56" s="13"/>
      <c r="N56" s="8">
        <v>0.322020252865926</v>
      </c>
      <c r="O56" s="8">
        <v>3.94098295548361</v>
      </c>
      <c r="P56" s="8">
        <v>0.98509535556724304</v>
      </c>
      <c r="Q56" s="13">
        <v>0.10903156719044101</v>
      </c>
      <c r="R56" s="13">
        <v>1.22089102236755</v>
      </c>
      <c r="S56" s="13">
        <v>-2.5320901246365302</v>
      </c>
      <c r="T56" s="8">
        <v>0.34878850472328499</v>
      </c>
      <c r="U56" s="8">
        <v>3.9403471796318499</v>
      </c>
      <c r="V56" s="8">
        <v>0.98783192463451397</v>
      </c>
      <c r="W56" s="13">
        <v>1.56558324264256</v>
      </c>
      <c r="X56" s="13">
        <v>-6.3551193424491698E-2</v>
      </c>
      <c r="Y56" s="13">
        <v>0.72112975025066695</v>
      </c>
      <c r="Z56" s="8">
        <v>0.40766739004553498</v>
      </c>
      <c r="AA56" s="8">
        <v>3.9500180915684799</v>
      </c>
      <c r="AB56" s="8">
        <v>0.92881074132518104</v>
      </c>
    </row>
    <row r="57" spans="1:28" x14ac:dyDescent="0.25">
      <c r="A57" s="6">
        <v>54</v>
      </c>
      <c r="B57" s="6" t="s">
        <v>55</v>
      </c>
      <c r="C57" s="7">
        <v>0.24399999999999999</v>
      </c>
      <c r="D57" s="7">
        <v>0.68630000000000002</v>
      </c>
      <c r="E57" s="11">
        <v>2.8236731110742999</v>
      </c>
      <c r="F57" s="11">
        <v>0.509971069970796</v>
      </c>
      <c r="G57" s="11">
        <v>0.32128754960308498</v>
      </c>
      <c r="H57" s="7">
        <v>0.63200608335486397</v>
      </c>
      <c r="I57" s="7">
        <v>4.8932107849626503</v>
      </c>
      <c r="J57" s="7">
        <v>1.54405992995299</v>
      </c>
      <c r="K57" s="13">
        <v>1.60190009626341</v>
      </c>
      <c r="L57" s="13">
        <v>0.70295376767931095</v>
      </c>
      <c r="M57" s="13"/>
      <c r="N57" s="8">
        <v>0.70518772185525103</v>
      </c>
      <c r="O57" s="8">
        <v>4.8840780475822898</v>
      </c>
      <c r="P57" s="8">
        <v>1.5813665743335401</v>
      </c>
      <c r="Q57" s="13">
        <v>7.0553626880440201E-2</v>
      </c>
      <c r="R57" s="13">
        <v>1.20866981413147</v>
      </c>
      <c r="S57" s="13">
        <v>-4.0321259308144102</v>
      </c>
      <c r="T57" s="8">
        <v>0.66094173366963704</v>
      </c>
      <c r="U57" s="8">
        <v>4.8878460417596097</v>
      </c>
      <c r="V57" s="8">
        <v>1.5722061335034501</v>
      </c>
      <c r="W57" s="13">
        <v>1.43924449367687</v>
      </c>
      <c r="X57" s="13">
        <v>-0.190147170339382</v>
      </c>
      <c r="Y57" s="13">
        <v>0.88925477193957203</v>
      </c>
      <c r="Z57" s="8">
        <v>0.73502075656353305</v>
      </c>
      <c r="AA57" s="8">
        <v>4.9022711929799403</v>
      </c>
      <c r="AB57" s="8">
        <v>1.46972517866562</v>
      </c>
    </row>
    <row r="58" spans="1:28" x14ac:dyDescent="0.25">
      <c r="A58" s="6">
        <v>55</v>
      </c>
      <c r="B58" s="6" t="s">
        <v>56</v>
      </c>
      <c r="C58" s="7">
        <v>0.24299999999999999</v>
      </c>
      <c r="D58" s="7">
        <v>0.71740000000000004</v>
      </c>
      <c r="E58" s="11">
        <v>2.41166985991662</v>
      </c>
      <c r="F58" s="11">
        <v>0.55750111841824601</v>
      </c>
      <c r="G58" s="11">
        <v>0.195262903662896</v>
      </c>
      <c r="H58" s="7">
        <v>0.73127273209883903</v>
      </c>
      <c r="I58" s="7">
        <v>4.1189994470535201</v>
      </c>
      <c r="J58" s="7">
        <v>1.2111899006629601</v>
      </c>
      <c r="K58" s="13">
        <v>1.68817047077535</v>
      </c>
      <c r="L58" s="13">
        <v>0.68387680414510099</v>
      </c>
      <c r="M58" s="13"/>
      <c r="N58" s="8">
        <v>0.59915873902463301</v>
      </c>
      <c r="O58" s="8">
        <v>4.10468570998174</v>
      </c>
      <c r="P58" s="8">
        <v>1.3180394354117999</v>
      </c>
      <c r="Q58" s="13">
        <v>0.107046221813547</v>
      </c>
      <c r="R58" s="13">
        <v>1.2949155650089901</v>
      </c>
      <c r="S58" s="13">
        <v>-2.5027389322050499</v>
      </c>
      <c r="T58" s="8">
        <v>0.56487268160424098</v>
      </c>
      <c r="U58" s="8">
        <v>4.09876494492205</v>
      </c>
      <c r="V58" s="8">
        <v>1.3477894715440299</v>
      </c>
      <c r="W58" s="13">
        <v>1.57781833320664</v>
      </c>
      <c r="X58" s="13">
        <v>-0.126743188760954</v>
      </c>
      <c r="Y58" s="13">
        <v>0.78862261191253802</v>
      </c>
      <c r="Z58" s="8">
        <v>0.79552908562272295</v>
      </c>
      <c r="AA58" s="8">
        <v>4.1316483259589303</v>
      </c>
      <c r="AB58" s="8">
        <v>1.1534391780623701</v>
      </c>
    </row>
    <row r="59" spans="1:28" x14ac:dyDescent="0.25">
      <c r="A59" s="6">
        <v>56</v>
      </c>
      <c r="B59" s="6" t="s">
        <v>57</v>
      </c>
      <c r="C59" s="7">
        <v>0.24399999999999999</v>
      </c>
      <c r="D59" s="7">
        <v>0.76970000000000005</v>
      </c>
      <c r="E59" s="11">
        <v>1.14878379048755</v>
      </c>
      <c r="F59" s="11">
        <v>0.93004479068188906</v>
      </c>
      <c r="G59" s="11">
        <v>-0.163866846265</v>
      </c>
      <c r="H59" s="7">
        <v>0.52066448263149201</v>
      </c>
      <c r="I59" s="7">
        <v>3.7656834383131601</v>
      </c>
      <c r="J59" s="7">
        <v>1.0065024854461699</v>
      </c>
      <c r="K59" s="13">
        <v>1.60991646113288</v>
      </c>
      <c r="L59" s="13">
        <v>0.76047567750329303</v>
      </c>
      <c r="M59" s="13"/>
      <c r="N59" s="8">
        <v>0.70693646447658598</v>
      </c>
      <c r="O59" s="8">
        <v>3.77700673732445</v>
      </c>
      <c r="P59" s="8">
        <v>0.91949999705604901</v>
      </c>
      <c r="Q59" s="13">
        <v>0.170945153322272</v>
      </c>
      <c r="R59" s="13">
        <v>1.4877751282498599</v>
      </c>
      <c r="S59" s="13">
        <v>-1.60800019699862</v>
      </c>
      <c r="T59" s="8">
        <v>0.49886717941938302</v>
      </c>
      <c r="U59" s="8">
        <v>3.7650029578802302</v>
      </c>
      <c r="V59" s="8">
        <v>1.0195962340001801</v>
      </c>
      <c r="W59" s="13">
        <v>1.72800667775197</v>
      </c>
      <c r="X59" s="13">
        <v>0.14410670262005701</v>
      </c>
      <c r="Y59" s="13">
        <v>0.65841309209078702</v>
      </c>
      <c r="Z59" s="8">
        <v>0.56138108968594802</v>
      </c>
      <c r="AA59" s="8">
        <v>3.7647422203738001</v>
      </c>
      <c r="AB59" s="8">
        <v>0.98506714492274605</v>
      </c>
    </row>
    <row r="60" spans="1:28" x14ac:dyDescent="0.25">
      <c r="A60" s="6">
        <v>57</v>
      </c>
      <c r="B60" s="6" t="s">
        <v>58</v>
      </c>
      <c r="C60" s="7">
        <v>0.24299999999999999</v>
      </c>
      <c r="D60" s="7">
        <v>0.81140000000000001</v>
      </c>
      <c r="E60" s="11">
        <v>1.30779169955255</v>
      </c>
      <c r="F60" s="11">
        <v>0.88252537539789799</v>
      </c>
      <c r="G60" s="11">
        <v>-0.10975669503027199</v>
      </c>
      <c r="H60" s="7">
        <v>0.50939149070940504</v>
      </c>
      <c r="I60" s="7">
        <v>5.3539865049354898</v>
      </c>
      <c r="J60" s="7">
        <v>1.1073999457641901</v>
      </c>
      <c r="K60" s="13">
        <v>1.61467936314361</v>
      </c>
      <c r="L60" s="13">
        <v>0.78043196683390503</v>
      </c>
      <c r="M60" s="13"/>
      <c r="N60" s="8">
        <v>0.63811260669045899</v>
      </c>
      <c r="O60" s="8">
        <v>5.3572770668355396</v>
      </c>
      <c r="P60" s="8">
        <v>1.0527342256397201</v>
      </c>
      <c r="Q60" s="13">
        <v>0.14278007762143499</v>
      </c>
      <c r="R60" s="13">
        <v>1.4760513386157701</v>
      </c>
      <c r="S60" s="13">
        <v>-1.93208257873005</v>
      </c>
      <c r="T60" s="8">
        <v>0.481398692897061</v>
      </c>
      <c r="U60" s="8">
        <v>5.3528415181453397</v>
      </c>
      <c r="V60" s="8">
        <v>1.1195234143994599</v>
      </c>
      <c r="W60" s="13">
        <v>1.70239802120395</v>
      </c>
      <c r="X60" s="13">
        <v>0.1108166068308</v>
      </c>
      <c r="Y60" s="13">
        <v>0.69850223383413701</v>
      </c>
      <c r="Z60" s="8">
        <v>0.47832086534363599</v>
      </c>
      <c r="AA60" s="8">
        <v>5.3514805008341302</v>
      </c>
      <c r="AB60" s="8">
        <v>1.1193648940277301</v>
      </c>
    </row>
    <row r="61" spans="1:28" x14ac:dyDescent="0.25">
      <c r="A61" s="6">
        <v>58</v>
      </c>
      <c r="B61" s="6" t="s">
        <v>59</v>
      </c>
      <c r="C61" s="7">
        <v>0.24199999999999999</v>
      </c>
      <c r="D61" s="7">
        <v>0.85219999999999996</v>
      </c>
      <c r="E61" s="11">
        <v>0.92895365132570795</v>
      </c>
      <c r="F61" s="11">
        <v>1.1007331646201199</v>
      </c>
      <c r="G61" s="11">
        <v>-0.288179726104483</v>
      </c>
      <c r="H61" s="7">
        <v>0.940642130676965</v>
      </c>
      <c r="I61" s="7">
        <v>5.1781944713092596</v>
      </c>
      <c r="J61" s="7">
        <v>1.7566501453029</v>
      </c>
      <c r="K61" s="13">
        <v>1.6948391869022501</v>
      </c>
      <c r="L61" s="13">
        <v>0.76335007341984296</v>
      </c>
      <c r="M61" s="13"/>
      <c r="N61" s="8">
        <v>1.53733022710002</v>
      </c>
      <c r="O61" s="8">
        <v>5.1990495718358201</v>
      </c>
      <c r="P61" s="8">
        <v>1.43144059223336</v>
      </c>
      <c r="Q61" s="13">
        <v>0.19541906206432599</v>
      </c>
      <c r="R61" s="13">
        <v>1.6275098503390499</v>
      </c>
      <c r="S61" s="13">
        <v>-1.3448013677287001</v>
      </c>
      <c r="T61" s="8">
        <v>1.0003535223243001</v>
      </c>
      <c r="U61" s="8">
        <v>5.1799658115571097</v>
      </c>
      <c r="V61" s="8">
        <v>1.7229731548027301</v>
      </c>
      <c r="W61" s="13">
        <v>1.9242187974990199</v>
      </c>
      <c r="X61" s="13">
        <v>0.276377980948669</v>
      </c>
      <c r="Y61" s="13">
        <v>0.59367803614758097</v>
      </c>
      <c r="Z61" s="8">
        <v>1.13211487611187</v>
      </c>
      <c r="AA61" s="8">
        <v>5.1841948054147302</v>
      </c>
      <c r="AB61" s="8">
        <v>1.6486888827194499</v>
      </c>
    </row>
    <row r="62" spans="1:28" x14ac:dyDescent="0.25">
      <c r="A62" s="6">
        <v>59</v>
      </c>
      <c r="B62" s="6" t="s">
        <v>60</v>
      </c>
      <c r="C62" s="7">
        <v>0.24299999999999999</v>
      </c>
      <c r="D62" s="7">
        <v>0.90690000000000004</v>
      </c>
      <c r="E62" s="11">
        <v>0.35506591356151901</v>
      </c>
      <c r="F62" s="11">
        <v>2.3940257073844</v>
      </c>
      <c r="G62" s="11">
        <v>-0.62070306638358896</v>
      </c>
      <c r="H62" s="7">
        <v>0.47775559835138298</v>
      </c>
      <c r="I62" s="7">
        <v>4.0453866544702599</v>
      </c>
      <c r="J62" s="7">
        <v>2.1735032505715202</v>
      </c>
      <c r="K62" s="13">
        <v>1.6421311903701501</v>
      </c>
      <c r="L62" s="13">
        <v>0.83361360810871299</v>
      </c>
      <c r="M62" s="13"/>
      <c r="N62" s="8">
        <v>2.9143920072918701</v>
      </c>
      <c r="O62" s="8">
        <v>4.1423570518352797</v>
      </c>
      <c r="P62" s="8">
        <v>2.4249735629244999</v>
      </c>
      <c r="Q62" s="13">
        <v>-6.0057486454430702E-2</v>
      </c>
      <c r="R62" s="13">
        <v>1.2655230074157</v>
      </c>
      <c r="S62" s="13">
        <v>4.6663575661937502</v>
      </c>
      <c r="T62" s="8">
        <v>3.6125615440697998</v>
      </c>
      <c r="U62" s="8">
        <v>4.17569757715051</v>
      </c>
      <c r="V62" s="8">
        <v>2.7369066930879198</v>
      </c>
      <c r="W62" s="13">
        <v>2.3537328413921901</v>
      </c>
      <c r="X62" s="13">
        <v>0.97098814845086401</v>
      </c>
      <c r="Y62" s="13">
        <v>0.42147961700030701</v>
      </c>
      <c r="Z62" s="8">
        <v>2.0507291325798902</v>
      </c>
      <c r="AA62" s="8">
        <v>4.1074327940284201</v>
      </c>
      <c r="AB62" s="8">
        <v>2.24800630897797</v>
      </c>
    </row>
    <row r="63" spans="1:28" x14ac:dyDescent="0.25">
      <c r="A63" s="6">
        <v>60</v>
      </c>
      <c r="B63" s="6" t="s">
        <v>61</v>
      </c>
      <c r="C63" s="7">
        <v>0.27400000000000002</v>
      </c>
      <c r="D63" s="7">
        <v>0.22359999999999999</v>
      </c>
      <c r="E63" s="11">
        <v>-1.6450780601975499E-2</v>
      </c>
      <c r="F63" s="11">
        <v>-8.8973048594727404E-6</v>
      </c>
      <c r="G63" s="11">
        <v>-0.62532447073640196</v>
      </c>
      <c r="H63" s="7">
        <v>1.2356455558560699</v>
      </c>
      <c r="I63" s="7">
        <v>4.4735466061790099</v>
      </c>
      <c r="J63" s="7">
        <v>4.5795839074832498</v>
      </c>
      <c r="K63" s="13">
        <v>0.76762735916048697</v>
      </c>
      <c r="L63" s="13">
        <v>0.92970691460642196</v>
      </c>
      <c r="M63" s="13"/>
      <c r="N63" s="8">
        <v>0.34463874298355002</v>
      </c>
      <c r="O63" s="8">
        <v>4.1257935197643203</v>
      </c>
      <c r="P63" s="8">
        <v>1.64983191792705</v>
      </c>
      <c r="Q63" s="13">
        <v>0.840358142810395</v>
      </c>
      <c r="R63" s="13">
        <v>4.9184919811932399</v>
      </c>
      <c r="S63" s="13">
        <v>-0.32514444212064098</v>
      </c>
      <c r="T63" s="8">
        <v>0.68733990360811903</v>
      </c>
      <c r="U63" s="8">
        <v>3.9376780364533901</v>
      </c>
      <c r="V63" s="8">
        <v>0.97053663468626905</v>
      </c>
      <c r="W63" s="13">
        <v>1.6407743853552601</v>
      </c>
      <c r="X63" s="13">
        <v>0.95437855850418696</v>
      </c>
      <c r="Y63" s="13">
        <v>0.27636886748602102</v>
      </c>
      <c r="Z63" s="8">
        <v>0.35943524503601498</v>
      </c>
      <c r="AA63" s="8">
        <v>4.1149708414303401</v>
      </c>
      <c r="AB63" s="8">
        <v>1.58194173811535</v>
      </c>
    </row>
    <row r="64" spans="1:28" x14ac:dyDescent="0.25">
      <c r="A64" s="6">
        <v>61</v>
      </c>
      <c r="B64" s="6" t="s">
        <v>62</v>
      </c>
      <c r="C64" s="7">
        <v>0.29899999999999999</v>
      </c>
      <c r="D64" s="7">
        <v>4.82E-2</v>
      </c>
      <c r="E64" s="11">
        <v>4.6361823040766199E-2</v>
      </c>
      <c r="F64" s="11">
        <v>5.3465433483198304</v>
      </c>
      <c r="G64" s="11">
        <v>-0.35760352852452898</v>
      </c>
      <c r="H64" s="7">
        <v>0.700736772213709</v>
      </c>
      <c r="I64" s="7">
        <v>4.3253862785750004</v>
      </c>
      <c r="J64" s="7">
        <v>0.97148425606439404</v>
      </c>
      <c r="K64" s="13">
        <v>0.73845647840192397</v>
      </c>
      <c r="L64" s="13">
        <v>0.72432949656170498</v>
      </c>
      <c r="M64" s="13"/>
      <c r="N64" s="8">
        <v>0.47586199327517198</v>
      </c>
      <c r="O64" s="8">
        <v>4.5549267375896898</v>
      </c>
      <c r="P64" s="8">
        <v>1.8678976771611699</v>
      </c>
      <c r="Q64" s="13">
        <v>0.80225358667851598</v>
      </c>
      <c r="R64" s="13">
        <v>3.0542901767883199</v>
      </c>
      <c r="S64" s="13">
        <v>-0.43535395840763702</v>
      </c>
      <c r="T64" s="8">
        <v>0.67346315159375902</v>
      </c>
      <c r="U64" s="8">
        <v>4.3280739121209004</v>
      </c>
      <c r="V64" s="8">
        <v>1.00965093435685</v>
      </c>
      <c r="W64" s="13">
        <v>1.6680924771999699</v>
      </c>
      <c r="X64" s="13">
        <v>0.82147304467056803</v>
      </c>
      <c r="Y64" s="13">
        <v>0.21849412670642901</v>
      </c>
      <c r="Z64" s="8">
        <v>0.38285080886696299</v>
      </c>
      <c r="AA64" s="8">
        <v>4.5228235289193899</v>
      </c>
      <c r="AB64" s="8">
        <v>1.6952908583477799</v>
      </c>
    </row>
    <row r="65" spans="1:28" x14ac:dyDescent="0.25">
      <c r="A65" s="6">
        <v>62</v>
      </c>
      <c r="B65" s="6" t="s">
        <v>63</v>
      </c>
      <c r="C65" s="7">
        <v>0.26900000000000002</v>
      </c>
      <c r="D65" s="7">
        <v>0.24540000000000001</v>
      </c>
      <c r="E65" s="11">
        <v>0.75049558191335697</v>
      </c>
      <c r="F65" s="11">
        <v>0.75326522038655097</v>
      </c>
      <c r="G65" s="11">
        <v>-0.14631876111322001</v>
      </c>
      <c r="H65" s="7">
        <v>1.18697650059775</v>
      </c>
      <c r="I65" s="7">
        <v>3.73240567730228</v>
      </c>
      <c r="J65" s="7">
        <v>1.34607076797327</v>
      </c>
      <c r="K65" s="13">
        <v>1.27394201584063</v>
      </c>
      <c r="L65" s="13">
        <v>0.55496166572403205</v>
      </c>
      <c r="M65" s="13"/>
      <c r="N65" s="8">
        <v>1.1100683932044599</v>
      </c>
      <c r="O65" s="8">
        <v>3.7472801991430602</v>
      </c>
      <c r="P65" s="8">
        <v>1.3903275622554701</v>
      </c>
      <c r="Q65" s="13">
        <v>0.223471682494014</v>
      </c>
      <c r="R65" s="13">
        <v>0.91576207605428595</v>
      </c>
      <c r="S65" s="13">
        <v>-1.45209079956649</v>
      </c>
      <c r="T65" s="8">
        <v>1.1714291618056101</v>
      </c>
      <c r="U65" s="8">
        <v>3.7340146589895999</v>
      </c>
      <c r="V65" s="8">
        <v>1.3560535871297399</v>
      </c>
      <c r="W65" s="13">
        <v>1.35617549442136</v>
      </c>
      <c r="X65" s="13">
        <v>6.4878090981642295E-2</v>
      </c>
      <c r="Y65" s="13">
        <v>0.50000193803537696</v>
      </c>
      <c r="Z65" s="8">
        <v>1.1635772288677</v>
      </c>
      <c r="AA65" s="8">
        <v>3.7360323848608799</v>
      </c>
      <c r="AB65" s="8">
        <v>1.35538651571117</v>
      </c>
    </row>
    <row r="66" spans="1:28" x14ac:dyDescent="0.25">
      <c r="A66" s="6">
        <v>63</v>
      </c>
      <c r="B66" s="6" t="s">
        <v>64</v>
      </c>
      <c r="C66" s="7">
        <v>0.30499999999999999</v>
      </c>
      <c r="D66" s="7">
        <v>-0.216</v>
      </c>
      <c r="E66" s="11">
        <v>0.26745672590771502</v>
      </c>
      <c r="F66" s="11">
        <v>1.4462548626254299</v>
      </c>
      <c r="G66" s="11">
        <v>0.154870882303978</v>
      </c>
      <c r="H66" s="7">
        <v>1.2250739032242799</v>
      </c>
      <c r="I66" s="7">
        <v>6.3433129787039002</v>
      </c>
      <c r="J66" s="7">
        <v>2.1432842574917599</v>
      </c>
      <c r="K66" s="13">
        <v>-1.9084435669030799</v>
      </c>
      <c r="L66" s="13">
        <v>-5.1063307917103701E-2</v>
      </c>
      <c r="M66" s="13"/>
      <c r="N66" s="8">
        <v>6.1047068555172199</v>
      </c>
      <c r="O66" s="8">
        <v>6.9218419692916404</v>
      </c>
      <c r="P66" s="8">
        <v>7.0742408436020696</v>
      </c>
      <c r="Q66" s="13">
        <v>-9.7491327544498798</v>
      </c>
      <c r="R66" s="13">
        <v>2.4256943050655001E-2</v>
      </c>
      <c r="S66" s="13">
        <v>6.2225923239808996</v>
      </c>
      <c r="T66" s="8">
        <v>1.3159339020998899</v>
      </c>
      <c r="U66" s="8">
        <v>6.2235032673150696</v>
      </c>
      <c r="V66" s="8">
        <v>2.06220355951953</v>
      </c>
      <c r="W66" s="13">
        <v>-9.0952620504063095E-2</v>
      </c>
      <c r="X66" s="13">
        <v>0.56662734198574605</v>
      </c>
      <c r="Y66" s="13">
        <v>0.54153277674689704</v>
      </c>
      <c r="Z66" s="8">
        <v>1.2383946956315199</v>
      </c>
      <c r="AA66" s="8">
        <v>6.2412801316700701</v>
      </c>
      <c r="AB66" s="8">
        <v>2.0989326469371399</v>
      </c>
    </row>
    <row r="67" spans="1:28" x14ac:dyDescent="0.25">
      <c r="A67" s="6">
        <v>64</v>
      </c>
      <c r="B67" s="6" t="s">
        <v>65</v>
      </c>
      <c r="C67" s="7">
        <v>0.22900000000000001</v>
      </c>
      <c r="D67" s="7">
        <v>0.34489999999999998</v>
      </c>
      <c r="E67" s="11">
        <v>0.62988723417770898</v>
      </c>
      <c r="F67" s="11">
        <v>0.919680175703665</v>
      </c>
      <c r="G67" s="11">
        <v>-0.10777658160885301</v>
      </c>
      <c r="H67" s="7">
        <v>0.51317571461062805</v>
      </c>
      <c r="I67" s="7">
        <v>4.5892420568085903</v>
      </c>
      <c r="J67" s="7">
        <v>1.30193675543954</v>
      </c>
      <c r="K67" s="13">
        <v>0.93828532535589704</v>
      </c>
      <c r="L67" s="13">
        <v>0.72805658962588105</v>
      </c>
      <c r="M67" s="13"/>
      <c r="N67" s="8">
        <v>0.43257449663186398</v>
      </c>
      <c r="O67" s="8">
        <v>4.6038819722765902</v>
      </c>
      <c r="P67" s="8">
        <v>1.30607069781921</v>
      </c>
      <c r="Q67" s="13">
        <v>-0.30811470546634001</v>
      </c>
      <c r="R67" s="13">
        <v>0.51318535059398496</v>
      </c>
      <c r="S67" s="13">
        <v>1.9204399162913399</v>
      </c>
      <c r="T67" s="8">
        <v>0.236773472995182</v>
      </c>
      <c r="U67" s="8">
        <v>4.6521489157626696</v>
      </c>
      <c r="V67" s="8">
        <v>1.4090132326575999</v>
      </c>
      <c r="W67" s="13">
        <v>-0.36613056864582</v>
      </c>
      <c r="X67" s="13">
        <v>-1.0069271403012301</v>
      </c>
      <c r="Y67" s="13">
        <v>-0.512579090516603</v>
      </c>
      <c r="Z67" s="8">
        <v>0.86030378239011696</v>
      </c>
      <c r="AA67" s="8">
        <v>4.5260736513873301</v>
      </c>
      <c r="AB67" s="8">
        <v>1.42820721197784</v>
      </c>
    </row>
    <row r="68" spans="1:28" x14ac:dyDescent="0.25">
      <c r="A68" s="6">
        <v>65</v>
      </c>
      <c r="B68" s="6" t="s">
        <v>66</v>
      </c>
      <c r="C68" s="7">
        <v>0.27300000000000002</v>
      </c>
      <c r="D68" s="7">
        <v>0.20810000000000001</v>
      </c>
      <c r="E68" s="11">
        <v>1.4320571392969399</v>
      </c>
      <c r="F68" s="11">
        <v>0.54593842601210296</v>
      </c>
      <c r="G68" s="11">
        <v>8.5416001243612094E-2</v>
      </c>
      <c r="H68" s="7">
        <v>0.50852142507601095</v>
      </c>
      <c r="I68" s="7">
        <v>3.5672492405718699</v>
      </c>
      <c r="J68" s="7">
        <v>1.83045593955943</v>
      </c>
      <c r="K68" s="13">
        <v>1.1045944781311401</v>
      </c>
      <c r="L68" s="13">
        <v>0.63219891974225495</v>
      </c>
      <c r="M68" s="13"/>
      <c r="N68" s="8">
        <v>0.48872374544407199</v>
      </c>
      <c r="O68" s="8">
        <v>3.5594745780718098</v>
      </c>
      <c r="P68" s="8">
        <v>1.8075518773077699</v>
      </c>
      <c r="Q68" s="13">
        <v>-0.170508410973051</v>
      </c>
      <c r="R68" s="13">
        <v>0.59161874510578705</v>
      </c>
      <c r="S68" s="13">
        <v>2.8004787555044102</v>
      </c>
      <c r="T68" s="8">
        <v>0.53688728014813902</v>
      </c>
      <c r="U68" s="8">
        <v>3.58223605677617</v>
      </c>
      <c r="V68" s="8">
        <v>1.9054151189617401</v>
      </c>
      <c r="W68" s="13">
        <v>-0.56317305393759198</v>
      </c>
      <c r="X68" s="13">
        <v>-1.07222658676422</v>
      </c>
      <c r="Y68" s="13">
        <v>-0.43983956427943</v>
      </c>
      <c r="Z68" s="8">
        <v>0.45268181703677302</v>
      </c>
      <c r="AA68" s="8">
        <v>3.4771819975696499</v>
      </c>
      <c r="AB68" s="8">
        <v>1.4968396730089899</v>
      </c>
    </row>
    <row r="69" spans="1:28" x14ac:dyDescent="0.25">
      <c r="A69" s="9">
        <v>66</v>
      </c>
      <c r="B69" s="9" t="s">
        <v>67</v>
      </c>
      <c r="C69" s="10">
        <v>0.26300000000000001</v>
      </c>
      <c r="D69" s="10">
        <v>0.30349999999999999</v>
      </c>
      <c r="E69" s="12">
        <v>0.43856546435458199</v>
      </c>
      <c r="F69" s="12">
        <v>1.2003457271524101</v>
      </c>
      <c r="G69" s="12">
        <v>-0.26676938037103398</v>
      </c>
      <c r="H69" s="10">
        <v>0.51595726583203005</v>
      </c>
      <c r="I69" s="10">
        <v>4.2297311466001197</v>
      </c>
      <c r="J69" s="10">
        <v>1.65226827360755</v>
      </c>
      <c r="K69" s="13">
        <v>1.2634100159714501</v>
      </c>
      <c r="L69" s="13">
        <v>0.60580567206098601</v>
      </c>
      <c r="M69" s="13"/>
      <c r="N69" s="8">
        <v>1.54908986704017</v>
      </c>
      <c r="O69" s="8">
        <v>4.3073583975452401</v>
      </c>
      <c r="P69" s="8">
        <v>1.66135630471357</v>
      </c>
      <c r="Q69" s="13">
        <v>0.36224930014339801</v>
      </c>
      <c r="R69" s="13">
        <v>1.2454659581224601</v>
      </c>
      <c r="S69" s="13">
        <v>-0.89794393081213797</v>
      </c>
      <c r="T69" s="8">
        <v>0.50187565379568699</v>
      </c>
      <c r="U69" s="8">
        <v>4.2274400462540296</v>
      </c>
      <c r="V69" s="8">
        <v>1.64660636142191</v>
      </c>
      <c r="W69" s="13">
        <v>1.97774653603684</v>
      </c>
      <c r="X69" s="13">
        <v>0.71404778715287898</v>
      </c>
      <c r="Y69" s="13">
        <v>0.29561917171107399</v>
      </c>
      <c r="Z69" s="8">
        <v>0.45898108590606401</v>
      </c>
      <c r="AA69" s="8">
        <v>4.2240564753743097</v>
      </c>
      <c r="AB69" s="8">
        <v>1.6396100815624199</v>
      </c>
    </row>
    <row r="70" spans="1:28" x14ac:dyDescent="0.25">
      <c r="A70" s="9">
        <v>67</v>
      </c>
      <c r="B70" s="9" t="s">
        <v>68</v>
      </c>
      <c r="C70" s="10">
        <v>0.27</v>
      </c>
      <c r="D70" s="10">
        <v>0.19500000000000001</v>
      </c>
      <c r="E70" s="12">
        <v>0.116056770281475</v>
      </c>
      <c r="F70" s="12">
        <v>3.0528823408308599</v>
      </c>
      <c r="G70" s="12">
        <v>-0.38274646522815498</v>
      </c>
      <c r="H70" s="10">
        <v>0.45101429291352202</v>
      </c>
      <c r="I70" s="10">
        <v>3.7697760634518702</v>
      </c>
      <c r="J70" s="10">
        <v>1.4500898505061901</v>
      </c>
      <c r="K70" s="13">
        <v>1.04956481615636</v>
      </c>
      <c r="L70" s="13">
        <v>0.62626624385869401</v>
      </c>
      <c r="M70" s="13"/>
      <c r="N70" s="8">
        <v>1.4033398415277101</v>
      </c>
      <c r="O70" s="8">
        <v>3.99894821475747</v>
      </c>
      <c r="P70" s="8">
        <v>1.85632457384283</v>
      </c>
      <c r="Q70" s="13">
        <v>0.63937799367127701</v>
      </c>
      <c r="R70" s="13">
        <v>2.03150568533332</v>
      </c>
      <c r="S70" s="13">
        <v>-0.54423820570567705</v>
      </c>
      <c r="T70" s="8">
        <v>0.442063787008105</v>
      </c>
      <c r="U70" s="8">
        <v>3.7830857054609699</v>
      </c>
      <c r="V70" s="8">
        <v>1.4638223052535499</v>
      </c>
      <c r="W70" s="13">
        <v>-0.54990543778263601</v>
      </c>
      <c r="X70" s="13">
        <v>-1.1304870322800999</v>
      </c>
      <c r="Y70" s="13">
        <v>-0.41175714659866602</v>
      </c>
      <c r="Z70" s="8">
        <v>0.61121896975240397</v>
      </c>
      <c r="AA70" s="8">
        <v>3.8925175284381801</v>
      </c>
      <c r="AB70" s="8">
        <v>1.62347909231335</v>
      </c>
    </row>
    <row r="71" spans="1:28" x14ac:dyDescent="0.25">
      <c r="A71" s="9">
        <v>68</v>
      </c>
      <c r="B71" s="9" t="s">
        <v>69</v>
      </c>
      <c r="C71" s="10">
        <v>0.270883241</v>
      </c>
      <c r="D71" s="10">
        <v>0.41799999999999998</v>
      </c>
      <c r="E71" s="12">
        <v>0.28907850667706902</v>
      </c>
      <c r="F71" s="12">
        <v>2.0258570872376298</v>
      </c>
      <c r="G71" s="12">
        <v>-0.44638203465057902</v>
      </c>
      <c r="H71" s="10">
        <v>0.43432628811858898</v>
      </c>
      <c r="I71" s="10">
        <v>4.7929280293958696</v>
      </c>
      <c r="J71" s="10">
        <v>1.38104292005088</v>
      </c>
      <c r="K71" s="13">
        <v>1.3407117898301599</v>
      </c>
      <c r="L71" s="13">
        <v>0.72475217191988395</v>
      </c>
      <c r="M71" s="13"/>
      <c r="N71" s="8">
        <v>1.5824289980888</v>
      </c>
      <c r="O71" s="8">
        <v>4.9068508185710202</v>
      </c>
      <c r="P71" s="8">
        <v>1.8717192284444399</v>
      </c>
      <c r="Q71" s="13">
        <v>-0.51584127988959505</v>
      </c>
      <c r="R71" s="13">
        <v>0.61955077628081101</v>
      </c>
      <c r="S71" s="13">
        <v>0.82841486158881295</v>
      </c>
      <c r="T71" s="8">
        <v>2.4677796114211099</v>
      </c>
      <c r="U71" s="8">
        <v>4.9714921668883703</v>
      </c>
      <c r="V71" s="8">
        <v>2.3531605242677198</v>
      </c>
      <c r="W71" s="13">
        <v>1.9517630852883101</v>
      </c>
      <c r="X71" s="13">
        <v>0.67644165290112201</v>
      </c>
      <c r="Y71" s="13">
        <v>0.37849719599785903</v>
      </c>
      <c r="Z71" s="8">
        <v>1.0158711523772701</v>
      </c>
      <c r="AA71" s="8">
        <v>4.8621338564288399</v>
      </c>
      <c r="AB71" s="8">
        <v>1.52235067551979</v>
      </c>
    </row>
    <row r="72" spans="1:28" x14ac:dyDescent="0.25">
      <c r="A72" s="9">
        <v>69</v>
      </c>
      <c r="B72" s="9" t="s">
        <v>70</v>
      </c>
      <c r="C72" s="10">
        <v>0.26815085799999999</v>
      </c>
      <c r="D72" s="10">
        <v>0.23400000000000001</v>
      </c>
      <c r="E72" s="12">
        <v>2.8688790569056999</v>
      </c>
      <c r="F72" s="12">
        <v>0.35257673537680301</v>
      </c>
      <c r="G72" s="12">
        <v>0.31239251659932799</v>
      </c>
      <c r="H72" s="10">
        <v>2.1120237575727301</v>
      </c>
      <c r="I72" s="10">
        <v>3.2402347502406199</v>
      </c>
      <c r="J72" s="10">
        <v>1.3122059848487799</v>
      </c>
      <c r="K72" s="13">
        <v>1.23019412698615</v>
      </c>
      <c r="L72" s="13">
        <v>0.57737757394080302</v>
      </c>
      <c r="M72" s="13"/>
      <c r="N72" s="8">
        <v>1.54313900553315</v>
      </c>
      <c r="O72" s="8">
        <v>3.1900025068960201</v>
      </c>
      <c r="P72" s="8">
        <v>1.08411886176468</v>
      </c>
      <c r="Q72" s="13">
        <v>0.39377526690742898</v>
      </c>
      <c r="R72" s="13">
        <v>1.23004107109646</v>
      </c>
      <c r="S72" s="13">
        <v>-0.85022754187180105</v>
      </c>
      <c r="T72" s="8">
        <v>0.13495394154548801</v>
      </c>
      <c r="U72" s="8">
        <v>3.0524940828372502</v>
      </c>
      <c r="V72" s="8">
        <v>0.56166165469774398</v>
      </c>
      <c r="W72" s="13">
        <v>1.77394410243057</v>
      </c>
      <c r="X72" s="13">
        <v>0.56161937469033396</v>
      </c>
      <c r="Y72" s="13">
        <v>0.31715491793094502</v>
      </c>
      <c r="Z72" s="8">
        <v>0.24619874419554899</v>
      </c>
      <c r="AA72" s="8">
        <v>3.07447714650392</v>
      </c>
      <c r="AB72" s="8">
        <v>0.57618526884796795</v>
      </c>
    </row>
    <row r="73" spans="1:28" x14ac:dyDescent="0.25">
      <c r="A73" s="9">
        <v>70</v>
      </c>
      <c r="B73" s="9" t="s">
        <v>71</v>
      </c>
      <c r="C73" s="10">
        <v>0.27</v>
      </c>
      <c r="D73" s="10">
        <v>0.23719999999999999</v>
      </c>
      <c r="E73" s="12">
        <v>1.08991949231186</v>
      </c>
      <c r="F73" s="12">
        <v>0.70340620744125704</v>
      </c>
      <c r="G73" s="12">
        <v>4.9112703173747697E-2</v>
      </c>
      <c r="H73" s="10">
        <v>0.46961158689332499</v>
      </c>
      <c r="I73" s="10">
        <v>2.8478748470142299</v>
      </c>
      <c r="J73" s="10">
        <v>1.03199611454205</v>
      </c>
      <c r="K73" s="13">
        <v>0.91727922870932899</v>
      </c>
      <c r="L73" s="13">
        <v>0.79067190724483905</v>
      </c>
      <c r="M73" s="13"/>
      <c r="N73" s="8">
        <v>0.496643536208629</v>
      </c>
      <c r="O73" s="8">
        <v>2.8521454751424602</v>
      </c>
      <c r="P73" s="8">
        <v>1.0929466137831001</v>
      </c>
      <c r="Q73" s="13">
        <v>0.162438888827002</v>
      </c>
      <c r="R73" s="13">
        <v>0.86619983329734096</v>
      </c>
      <c r="S73" s="13">
        <v>-2.8145132793844101</v>
      </c>
      <c r="T73" s="8">
        <v>0.46101622314549201</v>
      </c>
      <c r="U73" s="8">
        <v>2.8530011212563799</v>
      </c>
      <c r="V73" s="8">
        <v>1.09166299780036</v>
      </c>
      <c r="W73" s="13">
        <v>0.89947253571878005</v>
      </c>
      <c r="X73" s="13">
        <v>-4.5491962145673803E-2</v>
      </c>
      <c r="Y73" s="13">
        <v>0.83923148187476104</v>
      </c>
      <c r="Z73" s="8">
        <v>0.43242435497113801</v>
      </c>
      <c r="AA73" s="8">
        <v>2.85073058036</v>
      </c>
      <c r="AB73" s="8">
        <v>1.06064661649873</v>
      </c>
    </row>
    <row r="74" spans="1:28" x14ac:dyDescent="0.25">
      <c r="A74" s="9">
        <v>71</v>
      </c>
      <c r="B74" s="9" t="s">
        <v>72</v>
      </c>
      <c r="C74" s="10">
        <v>0.23975123200000001</v>
      </c>
      <c r="D74" s="10">
        <v>0.91</v>
      </c>
      <c r="E74" s="12">
        <v>0.27211345850123098</v>
      </c>
      <c r="F74" s="12">
        <v>3.3864628201308098</v>
      </c>
      <c r="G74" s="12">
        <v>-0.63749272271215796</v>
      </c>
      <c r="H74" s="10">
        <v>1.0718187552557901</v>
      </c>
      <c r="I74" s="10">
        <v>3.7333468622571901</v>
      </c>
      <c r="J74" s="10">
        <v>1.4739083431884801</v>
      </c>
      <c r="K74" s="13">
        <v>1.4479533607086601</v>
      </c>
      <c r="L74" s="13">
        <v>0.94033253926307503</v>
      </c>
      <c r="M74" s="13"/>
      <c r="N74" s="8">
        <v>5.92938648513947</v>
      </c>
      <c r="O74" s="8">
        <v>3.6672526602209499</v>
      </c>
      <c r="P74" s="8">
        <v>2.6482252453694501</v>
      </c>
      <c r="Q74" s="13">
        <v>0.112814212868139</v>
      </c>
      <c r="R74" s="13">
        <v>1.5348522997758101</v>
      </c>
      <c r="S74" s="13">
        <v>-2.7244777844766501</v>
      </c>
      <c r="T74" s="8">
        <v>5.9399212525540399</v>
      </c>
      <c r="U74" s="8">
        <v>3.6663962629719502</v>
      </c>
      <c r="V74" s="8">
        <v>2.6401768512560402</v>
      </c>
      <c r="W74" s="13">
        <v>-1.1531349498047601</v>
      </c>
      <c r="X74" s="13">
        <v>-3.0919778938335498</v>
      </c>
      <c r="Y74" s="13">
        <v>-0.32880203634623301</v>
      </c>
      <c r="Z74" s="8">
        <v>4.3472013344285596</v>
      </c>
      <c r="AA74" s="8">
        <v>3.6671736050492298</v>
      </c>
      <c r="AB74" s="8">
        <v>1.8814151013050999</v>
      </c>
    </row>
    <row r="75" spans="1:28" x14ac:dyDescent="0.25">
      <c r="A75" s="9">
        <v>72</v>
      </c>
      <c r="B75" s="9" t="s">
        <v>73</v>
      </c>
      <c r="C75" s="10">
        <v>0.27439999999999998</v>
      </c>
      <c r="D75" s="10">
        <v>0.20019999999999999</v>
      </c>
      <c r="E75" s="12">
        <v>0.41493842306929302</v>
      </c>
      <c r="F75" s="12">
        <v>1.27218154516976</v>
      </c>
      <c r="G75" s="12">
        <v>-0.18721260149591001</v>
      </c>
      <c r="H75" s="10">
        <v>1.1304809676141601</v>
      </c>
      <c r="I75" s="10">
        <v>4.1885396956747396</v>
      </c>
      <c r="J75" s="10">
        <v>1.92298304998525</v>
      </c>
      <c r="K75" s="13">
        <v>0.912847397259126</v>
      </c>
      <c r="L75" s="13">
        <v>0.75968874700431099</v>
      </c>
      <c r="M75" s="13"/>
      <c r="N75" s="8">
        <v>0.81081742088012698</v>
      </c>
      <c r="O75" s="8">
        <v>4.2298839877933396</v>
      </c>
      <c r="P75" s="8">
        <v>2.2601710506152699</v>
      </c>
      <c r="Q75" s="13">
        <v>-0.69199575274747005</v>
      </c>
      <c r="R75" s="13">
        <v>0.39472855566056297</v>
      </c>
      <c r="S75" s="13">
        <v>1.01422747108266</v>
      </c>
      <c r="T75" s="8">
        <v>1.1561204913660501</v>
      </c>
      <c r="U75" s="8">
        <v>4.2902296518048502</v>
      </c>
      <c r="V75" s="8">
        <v>2.7864851681879901</v>
      </c>
      <c r="W75" s="13">
        <v>-0.28684119246210199</v>
      </c>
      <c r="X75" s="13">
        <v>-1.07436984415141</v>
      </c>
      <c r="Y75" s="13">
        <v>-0.53774319161311601</v>
      </c>
      <c r="Z75" s="8">
        <v>1.5946737932916</v>
      </c>
      <c r="AA75" s="8">
        <v>4.1593635882926998</v>
      </c>
      <c r="AB75" s="8">
        <v>1.93741002092333</v>
      </c>
    </row>
    <row r="76" spans="1:28" x14ac:dyDescent="0.25">
      <c r="A76" s="9">
        <v>73</v>
      </c>
      <c r="B76" s="9" t="s">
        <v>74</v>
      </c>
      <c r="C76" s="10">
        <v>0.27140573499999998</v>
      </c>
      <c r="D76" s="10">
        <v>0.33300000000000002</v>
      </c>
      <c r="E76" s="12">
        <v>0.27410489440463798</v>
      </c>
      <c r="F76" s="12">
        <v>1.86148253642484</v>
      </c>
      <c r="G76" s="12">
        <v>-0.386924952099367</v>
      </c>
      <c r="H76" s="10">
        <v>0.55649813769244505</v>
      </c>
      <c r="I76" s="10">
        <v>3.9139220035178401</v>
      </c>
      <c r="J76" s="10">
        <v>1.25377353701199</v>
      </c>
      <c r="K76" s="13">
        <v>1.3169937875576501</v>
      </c>
      <c r="L76" s="13">
        <v>0.63435846480855995</v>
      </c>
      <c r="M76" s="13"/>
      <c r="N76" s="8">
        <v>1.7542043981239099</v>
      </c>
      <c r="O76" s="8">
        <v>4.0562367085237501</v>
      </c>
      <c r="P76" s="8">
        <v>2.0704259635666999</v>
      </c>
      <c r="Q76" s="13">
        <v>-0.141455976733871</v>
      </c>
      <c r="R76" s="13">
        <v>0.720351209022556</v>
      </c>
      <c r="S76" s="13">
        <v>2.6535358894201799</v>
      </c>
      <c r="T76" s="8">
        <v>2.3407460553892698</v>
      </c>
      <c r="U76" s="8">
        <v>4.0917800359756198</v>
      </c>
      <c r="V76" s="8">
        <v>2.40500076455079</v>
      </c>
      <c r="W76" s="13">
        <v>-0.56751729501375003</v>
      </c>
      <c r="X76" s="13">
        <v>-1.42536207824483</v>
      </c>
      <c r="Y76" s="13">
        <v>-0.448579354313344</v>
      </c>
      <c r="Z76" s="8">
        <v>0.79944526855545905</v>
      </c>
      <c r="AA76" s="8">
        <v>3.9202096107941098</v>
      </c>
      <c r="AB76" s="8">
        <v>1.3899858255651401</v>
      </c>
    </row>
    <row r="77" spans="1:28" x14ac:dyDescent="0.25">
      <c r="A77" s="9">
        <v>74</v>
      </c>
      <c r="B77" s="9" t="s">
        <v>75</v>
      </c>
      <c r="C77" s="10">
        <v>0.27003480299999999</v>
      </c>
      <c r="D77" s="10">
        <v>0.57299999999999995</v>
      </c>
      <c r="E77" s="12">
        <v>0.31224314224661198</v>
      </c>
      <c r="F77" s="12">
        <v>2.4988425322877799</v>
      </c>
      <c r="G77" s="12">
        <v>-0.51110953277754001</v>
      </c>
      <c r="H77" s="10">
        <v>0.51764764229621396</v>
      </c>
      <c r="I77" s="10">
        <v>3.8121801944646201</v>
      </c>
      <c r="J77" s="10">
        <v>1.5051671859370099</v>
      </c>
      <c r="K77" s="13">
        <v>1.30678620316408</v>
      </c>
      <c r="L77" s="13">
        <v>0.91410332141066697</v>
      </c>
      <c r="M77" s="13"/>
      <c r="N77" s="8">
        <v>2.0171009215101101</v>
      </c>
      <c r="O77" s="8">
        <v>3.9928286859476199</v>
      </c>
      <c r="P77" s="8">
        <v>2.3537493956377</v>
      </c>
      <c r="Q77" s="13">
        <v>0.43888841038551302</v>
      </c>
      <c r="R77" s="13">
        <v>2.3041507827097001</v>
      </c>
      <c r="S77" s="13">
        <v>-0.75918848766316505</v>
      </c>
      <c r="T77" s="8">
        <v>0.50200145254540196</v>
      </c>
      <c r="U77" s="8">
        <v>3.81027753969965</v>
      </c>
      <c r="V77" s="8">
        <v>1.4913791333154101</v>
      </c>
      <c r="W77" s="13">
        <v>-1.07360675634305</v>
      </c>
      <c r="X77" s="13">
        <v>-2.7342327592466602</v>
      </c>
      <c r="Y77" s="13">
        <v>-0.32279792017153602</v>
      </c>
      <c r="Z77" s="8">
        <v>1.0489231441217901</v>
      </c>
      <c r="AA77" s="8">
        <v>3.9175375638115102</v>
      </c>
      <c r="AB77" s="8">
        <v>1.7848891791477799</v>
      </c>
    </row>
    <row r="78" spans="1:28" x14ac:dyDescent="0.25">
      <c r="A78" s="9">
        <v>75</v>
      </c>
      <c r="B78" s="9" t="s">
        <v>76</v>
      </c>
      <c r="C78" s="10">
        <v>0.27057310099999998</v>
      </c>
      <c r="D78" s="10">
        <v>0.2195</v>
      </c>
      <c r="E78" s="12">
        <v>2.83296245926753</v>
      </c>
      <c r="F78" s="12">
        <v>0.35009081527059699</v>
      </c>
      <c r="G78" s="12">
        <v>0.311497977955286</v>
      </c>
      <c r="H78" s="10">
        <v>1.1206159597730501</v>
      </c>
      <c r="I78" s="10">
        <v>3.2527007135143502</v>
      </c>
      <c r="J78" s="10">
        <v>2.1255393742418098</v>
      </c>
      <c r="K78" s="13">
        <v>1.22901539318735</v>
      </c>
      <c r="L78" s="13">
        <v>0.55803745717859599</v>
      </c>
      <c r="M78" s="13"/>
      <c r="N78" s="8">
        <v>0.93601585692971001</v>
      </c>
      <c r="O78" s="8">
        <v>3.23462966657875</v>
      </c>
      <c r="P78" s="8">
        <v>1.99459873098018</v>
      </c>
      <c r="Q78" s="13">
        <v>0.55807781898457198</v>
      </c>
      <c r="R78" s="13">
        <v>1.6729642168108101</v>
      </c>
      <c r="S78" s="13">
        <v>-0.559095996135208</v>
      </c>
      <c r="T78" s="8">
        <v>0.59714081628749704</v>
      </c>
      <c r="U78" s="8">
        <v>3.0776744709453099</v>
      </c>
      <c r="V78" s="8">
        <v>1.3239457913261501</v>
      </c>
      <c r="W78" s="13">
        <v>1.6556531405547199</v>
      </c>
      <c r="X78" s="13">
        <v>0.35868708717744202</v>
      </c>
      <c r="Y78" s="13">
        <v>0.34860697206427999</v>
      </c>
      <c r="Z78" s="8">
        <v>0.53534921154264903</v>
      </c>
      <c r="AA78" s="8">
        <v>3.1833836441562502</v>
      </c>
      <c r="AB78" s="8">
        <v>1.6974647170583099</v>
      </c>
    </row>
    <row r="79" spans="1:28" x14ac:dyDescent="0.25">
      <c r="A79" s="9">
        <v>76</v>
      </c>
      <c r="B79" s="9" t="s">
        <v>77</v>
      </c>
      <c r="C79" s="10">
        <v>0.26865054599999999</v>
      </c>
      <c r="D79" s="10">
        <v>0.28810000000000002</v>
      </c>
      <c r="E79" s="12">
        <v>0.78291292924393496</v>
      </c>
      <c r="F79" s="12">
        <v>0.84326556783763296</v>
      </c>
      <c r="G79" s="12">
        <v>-0.13377250070642299</v>
      </c>
      <c r="H79" s="10">
        <v>0.64047332003803203</v>
      </c>
      <c r="I79" s="10">
        <v>4.3129576523064399</v>
      </c>
      <c r="J79" s="10">
        <v>1.1810503179184699</v>
      </c>
      <c r="K79" s="13">
        <v>1.24744685779774</v>
      </c>
      <c r="L79" s="13">
        <v>0.62589349301754904</v>
      </c>
      <c r="M79" s="13"/>
      <c r="N79" s="8">
        <v>1.1048024696938701</v>
      </c>
      <c r="O79" s="8">
        <v>4.3500963989245101</v>
      </c>
      <c r="P79" s="8">
        <v>1.13018546459137</v>
      </c>
      <c r="Q79" s="13">
        <v>-2.4621609766577901</v>
      </c>
      <c r="R79" s="13">
        <v>0.20978788115764199</v>
      </c>
      <c r="S79" s="13">
        <v>0.32574695149257998</v>
      </c>
      <c r="T79" s="8">
        <v>3.2959578295951699</v>
      </c>
      <c r="U79" s="8">
        <v>4.5282327849376998</v>
      </c>
      <c r="V79" s="8">
        <v>2.6951556654009101</v>
      </c>
      <c r="W79" s="13">
        <v>1.16145666503276</v>
      </c>
      <c r="X79" s="13">
        <v>-6.8393499285045803E-2</v>
      </c>
      <c r="Y79" s="13">
        <v>0.71316566456280805</v>
      </c>
      <c r="Z79" s="8">
        <v>1.3821856830180499</v>
      </c>
      <c r="AA79" s="8">
        <v>4.3547429702846001</v>
      </c>
      <c r="AB79" s="8">
        <v>1.4331091293010401</v>
      </c>
    </row>
    <row r="80" spans="1:28" x14ac:dyDescent="0.25">
      <c r="A80" s="9">
        <v>77</v>
      </c>
      <c r="B80" s="9" t="s">
        <v>78</v>
      </c>
      <c r="C80" s="10">
        <v>0.268063997</v>
      </c>
      <c r="D80" s="10">
        <v>0.28192</v>
      </c>
      <c r="E80" s="12">
        <v>0.277531765533366</v>
      </c>
      <c r="F80" s="12">
        <v>1.6345244334650399</v>
      </c>
      <c r="G80" s="12">
        <v>-0.347868387387339</v>
      </c>
      <c r="H80" s="10">
        <v>0.46885380262269599</v>
      </c>
      <c r="I80" s="10">
        <v>3.72060610937061</v>
      </c>
      <c r="J80" s="10">
        <v>1.31738058270009</v>
      </c>
      <c r="K80" s="13">
        <v>1.2402320640695199</v>
      </c>
      <c r="L80" s="13">
        <v>0.61529430433896304</v>
      </c>
      <c r="M80" s="13"/>
      <c r="N80" s="8">
        <v>0.87626191965552402</v>
      </c>
      <c r="O80" s="8">
        <v>3.8173451266996299</v>
      </c>
      <c r="P80" s="8">
        <v>1.68106335113739</v>
      </c>
      <c r="Q80" s="13">
        <v>0.45929147342306498</v>
      </c>
      <c r="R80" s="13">
        <v>1.4832976230192301</v>
      </c>
      <c r="S80" s="13">
        <v>-0.68683186578348698</v>
      </c>
      <c r="T80" s="8">
        <v>0.46039772589275502</v>
      </c>
      <c r="U80" s="8">
        <v>3.71965772567623</v>
      </c>
      <c r="V80" s="8">
        <v>1.31048470511985</v>
      </c>
      <c r="W80" s="13">
        <v>-0.50337679081705</v>
      </c>
      <c r="X80" s="13">
        <v>-1.2005694321768901</v>
      </c>
      <c r="Y80" s="13">
        <v>-0.47363614056451903</v>
      </c>
      <c r="Z80" s="8">
        <v>0.69185809718031899</v>
      </c>
      <c r="AA80" s="8">
        <v>3.7055125408167502</v>
      </c>
      <c r="AB80" s="8">
        <v>1.39685637178639</v>
      </c>
    </row>
    <row r="81" spans="1:28" x14ac:dyDescent="0.25">
      <c r="A81" s="9">
        <v>78</v>
      </c>
      <c r="B81" s="9" t="s">
        <v>79</v>
      </c>
      <c r="C81" s="10">
        <v>0.27449533700000001</v>
      </c>
      <c r="D81" s="10">
        <v>0.26100000000000001</v>
      </c>
      <c r="E81" s="12">
        <v>1.1165381329053701</v>
      </c>
      <c r="F81" s="12">
        <v>0.23363889063439</v>
      </c>
      <c r="G81" s="12">
        <v>-0.41321367946472798</v>
      </c>
      <c r="H81" s="10">
        <v>0.97832008309015905</v>
      </c>
      <c r="I81" s="10">
        <v>4.4179087250700002</v>
      </c>
      <c r="J81" s="10">
        <v>3.00764725331647</v>
      </c>
      <c r="K81" s="13">
        <v>2.5182632339148299</v>
      </c>
      <c r="L81" s="13">
        <v>0.27763976136420199</v>
      </c>
      <c r="M81" s="13"/>
      <c r="N81" s="8">
        <v>0.96243975260139503</v>
      </c>
      <c r="O81" s="8">
        <v>4.2799362113839896</v>
      </c>
      <c r="P81" s="8">
        <v>3.1919834765456199</v>
      </c>
      <c r="Q81" s="13">
        <v>-0.110735926752364</v>
      </c>
      <c r="R81" s="13">
        <v>0.60499389706756501</v>
      </c>
      <c r="S81" s="13">
        <v>0.54146129289845302</v>
      </c>
      <c r="T81" s="8">
        <v>1.00353607768381</v>
      </c>
      <c r="U81" s="8">
        <v>4.4285761930227601</v>
      </c>
      <c r="V81" s="8">
        <v>3.0073350630064799</v>
      </c>
      <c r="W81" s="13">
        <v>-0.184553643562408</v>
      </c>
      <c r="X81" s="13">
        <v>-0.44795174601217402</v>
      </c>
      <c r="Y81" s="13">
        <v>-1.08921567492215</v>
      </c>
      <c r="Z81" s="8">
        <v>0.80812838110174701</v>
      </c>
      <c r="AA81" s="8">
        <v>4.3623086757922396</v>
      </c>
      <c r="AB81" s="8">
        <v>2.7163202764268801</v>
      </c>
    </row>
    <row r="82" spans="1:28" x14ac:dyDescent="0.25">
      <c r="A82" s="9">
        <v>79</v>
      </c>
      <c r="B82" s="9" t="s">
        <v>80</v>
      </c>
      <c r="C82" s="10">
        <v>0.26836923200000001</v>
      </c>
      <c r="D82" s="10">
        <v>0.36899999999999999</v>
      </c>
      <c r="E82" s="12">
        <v>0.83008789834199603</v>
      </c>
      <c r="F82" s="12">
        <v>1.1465334049137701</v>
      </c>
      <c r="G82" s="12">
        <v>-2.0899537234104898E-3</v>
      </c>
      <c r="H82" s="10">
        <v>3.8822655264021</v>
      </c>
      <c r="I82" s="10">
        <v>4.6488166746972697</v>
      </c>
      <c r="J82" s="10">
        <v>4.5083407874308099</v>
      </c>
      <c r="K82" s="13">
        <v>0.83473471466041105</v>
      </c>
      <c r="L82" s="13">
        <v>1.14233495335396</v>
      </c>
      <c r="M82" s="13"/>
      <c r="N82" s="8">
        <v>3.8804476583962799</v>
      </c>
      <c r="O82" s="8">
        <v>4.6491672156988999</v>
      </c>
      <c r="P82" s="8">
        <v>4.5079858933400203</v>
      </c>
      <c r="Q82" s="13">
        <v>-0.63649011429798596</v>
      </c>
      <c r="R82" s="13">
        <v>0.562182503832661</v>
      </c>
      <c r="S82" s="13">
        <v>1.1923130521035801</v>
      </c>
      <c r="T82" s="8">
        <v>2.7549326836687702</v>
      </c>
      <c r="U82" s="8">
        <v>4.7126851128731104</v>
      </c>
      <c r="V82" s="8">
        <v>5.0470456705658497</v>
      </c>
      <c r="W82" s="13">
        <v>-0.41750946557011198</v>
      </c>
      <c r="X82" s="13">
        <v>-1.9613523514376501</v>
      </c>
      <c r="Y82" s="13">
        <v>-0.405858561675147</v>
      </c>
      <c r="Z82" s="8">
        <v>3.97453292795625</v>
      </c>
      <c r="AA82" s="8">
        <v>4.6124261930657102</v>
      </c>
      <c r="AB82" s="8">
        <v>4.5999683182402498</v>
      </c>
    </row>
    <row r="83" spans="1:28" x14ac:dyDescent="0.25">
      <c r="A83" s="9">
        <v>80</v>
      </c>
      <c r="B83" s="9" t="s">
        <v>81</v>
      </c>
      <c r="C83" s="10">
        <v>0.27101667800000001</v>
      </c>
      <c r="D83" s="10">
        <v>0.1961</v>
      </c>
      <c r="E83" s="12">
        <v>6.5191389571332498E-2</v>
      </c>
      <c r="F83" s="12">
        <v>4.2690652461259804</v>
      </c>
      <c r="G83" s="12">
        <v>-0.45583750972452303</v>
      </c>
      <c r="H83" s="10">
        <v>1.0867922822193701</v>
      </c>
      <c r="I83" s="10">
        <v>6.2145519870335102</v>
      </c>
      <c r="J83" s="10">
        <v>1.07932368554767</v>
      </c>
      <c r="K83" s="13">
        <v>0.78862155744706297</v>
      </c>
      <c r="L83" s="13">
        <v>0.89542955079029296</v>
      </c>
      <c r="M83" s="13"/>
      <c r="N83" s="8">
        <v>0.99181876032477601</v>
      </c>
      <c r="O83" s="8">
        <v>6.3000553450364603</v>
      </c>
      <c r="P83" s="8">
        <v>1.8245307939434801</v>
      </c>
      <c r="Q83" s="13">
        <v>0.455056905628066</v>
      </c>
      <c r="R83" s="13">
        <v>1.29663259794741</v>
      </c>
      <c r="S83" s="13">
        <v>-0.83778455843473898</v>
      </c>
      <c r="T83" s="8">
        <v>0.93926584670952296</v>
      </c>
      <c r="U83" s="8">
        <v>6.2945964923135698</v>
      </c>
      <c r="V83" s="8">
        <v>1.5837326297515899</v>
      </c>
      <c r="W83" s="13">
        <v>-0.66254518962016096</v>
      </c>
      <c r="X83" s="13">
        <v>-1.32218126682154</v>
      </c>
      <c r="Y83" s="13">
        <v>-0.35598624006337798</v>
      </c>
      <c r="Z83" s="8">
        <v>0.94834295569441895</v>
      </c>
      <c r="AA83" s="8">
        <v>6.2949658111799804</v>
      </c>
      <c r="AB83" s="8">
        <v>1.5719429339267801</v>
      </c>
    </row>
    <row r="84" spans="1:28" x14ac:dyDescent="0.25">
      <c r="A84" s="9">
        <v>81</v>
      </c>
      <c r="B84" s="9" t="s">
        <v>82</v>
      </c>
      <c r="C84" s="10">
        <v>0.26487820400000001</v>
      </c>
      <c r="D84" s="10">
        <v>0.59799999999999998</v>
      </c>
      <c r="E84" s="12">
        <v>2.3575513670763999</v>
      </c>
      <c r="F84" s="12">
        <v>0.59576470189066</v>
      </c>
      <c r="G84" s="12">
        <v>0.237661654546858</v>
      </c>
      <c r="H84" s="10">
        <v>1.5161491096412201</v>
      </c>
      <c r="I84" s="10">
        <v>6.3573758655418704</v>
      </c>
      <c r="J84" s="10">
        <v>2.0864174176644799</v>
      </c>
      <c r="K84" s="13">
        <v>1.5639966955307301</v>
      </c>
      <c r="L84" s="13">
        <v>0.748659110272893</v>
      </c>
      <c r="M84" s="13"/>
      <c r="N84" s="8">
        <v>1.58155153158522</v>
      </c>
      <c r="O84" s="8">
        <v>6.3485561970657303</v>
      </c>
      <c r="P84" s="8">
        <v>2.00150413557899</v>
      </c>
      <c r="Q84" s="13">
        <v>-0.104792186439756</v>
      </c>
      <c r="R84" s="13">
        <v>1.0507453150906401</v>
      </c>
      <c r="S84" s="13">
        <v>3.0383930866245898</v>
      </c>
      <c r="T84" s="8">
        <v>1.4170822952701101</v>
      </c>
      <c r="U84" s="8">
        <v>6.3706795536009704</v>
      </c>
      <c r="V84" s="8">
        <v>2.2148639805599402</v>
      </c>
      <c r="W84" s="13">
        <v>-0.54504132942898698</v>
      </c>
      <c r="X84" s="13">
        <v>-1.6190537218273</v>
      </c>
      <c r="Y84" s="13">
        <v>-0.55449467067810998</v>
      </c>
      <c r="Z84" s="8">
        <v>1.9601382397601601</v>
      </c>
      <c r="AA84" s="8">
        <v>6.2893854502030804</v>
      </c>
      <c r="AB84" s="8">
        <v>1.58528075433455</v>
      </c>
    </row>
    <row r="85" spans="1:28" x14ac:dyDescent="0.25">
      <c r="A85" s="9">
        <v>82</v>
      </c>
      <c r="B85" s="9" t="s">
        <v>83</v>
      </c>
      <c r="C85" s="10">
        <v>0.27400000000000002</v>
      </c>
      <c r="D85" s="10">
        <v>0.21759999999999999</v>
      </c>
      <c r="E85" s="12">
        <v>0.15378697728819099</v>
      </c>
      <c r="F85" s="12">
        <v>2.7234028247353699</v>
      </c>
      <c r="G85" s="12">
        <v>-0.362815342691303</v>
      </c>
      <c r="H85" s="10">
        <v>0.39216095982436799</v>
      </c>
      <c r="I85" s="10">
        <v>3.0977293128313201</v>
      </c>
      <c r="J85" s="10">
        <v>1.63217391044407</v>
      </c>
      <c r="K85" s="13">
        <v>0.96545113498830804</v>
      </c>
      <c r="L85" s="13">
        <v>0.73147082905758998</v>
      </c>
      <c r="M85" s="13"/>
      <c r="N85" s="8">
        <v>1.37484118596195</v>
      </c>
      <c r="O85" s="8">
        <v>3.3091112017061799</v>
      </c>
      <c r="P85" s="8">
        <v>2.1156367559438598</v>
      </c>
      <c r="Q85" s="13">
        <v>0.59577762709993398</v>
      </c>
      <c r="R85" s="13">
        <v>1.9321916994653101</v>
      </c>
      <c r="S85" s="13">
        <v>-0.63474860900308705</v>
      </c>
      <c r="T85" s="8">
        <v>0.39409221998194099</v>
      </c>
      <c r="U85" s="8">
        <v>3.1001915864971301</v>
      </c>
      <c r="V85" s="8">
        <v>1.6311625403341701</v>
      </c>
      <c r="W85" s="13">
        <v>1.2104341925387301</v>
      </c>
      <c r="X85" s="13">
        <v>0.31590823189042699</v>
      </c>
      <c r="Y85" s="13">
        <v>0.47452712923894902</v>
      </c>
      <c r="Z85" s="8">
        <v>1.00824428543116</v>
      </c>
      <c r="AA85" s="8">
        <v>3.2583683466143598</v>
      </c>
      <c r="AB85" s="8">
        <v>1.9602214744756401</v>
      </c>
    </row>
    <row r="86" spans="1:28" x14ac:dyDescent="0.25">
      <c r="A86" s="9">
        <v>83</v>
      </c>
      <c r="B86" s="9" t="s">
        <v>84</v>
      </c>
      <c r="C86" s="10">
        <v>0.261048261</v>
      </c>
      <c r="D86" s="10">
        <v>0.26040000000000002</v>
      </c>
      <c r="E86" s="12">
        <v>0.163244676057405</v>
      </c>
      <c r="F86" s="12">
        <v>2.3049717138130901</v>
      </c>
      <c r="G86" s="12">
        <v>-0.37840342897226698</v>
      </c>
      <c r="H86" s="10">
        <v>0.94619166990369696</v>
      </c>
      <c r="I86" s="10">
        <v>5.08832581114509</v>
      </c>
      <c r="J86" s="10">
        <v>1.21063788474103</v>
      </c>
      <c r="K86" s="13">
        <v>0.95371311865145303</v>
      </c>
      <c r="L86" s="13">
        <v>0.75971973149229199</v>
      </c>
      <c r="M86" s="13"/>
      <c r="N86" s="8">
        <v>0.68353171877280405</v>
      </c>
      <c r="O86" s="8">
        <v>5.1925777256564798</v>
      </c>
      <c r="P86" s="8">
        <v>1.6154888637323199</v>
      </c>
      <c r="Q86" s="13">
        <v>0.57271103114594102</v>
      </c>
      <c r="R86" s="13">
        <v>1.76631518852599</v>
      </c>
      <c r="S86" s="13">
        <v>-0.569972094039366</v>
      </c>
      <c r="T86" s="8">
        <v>0.93731200883709898</v>
      </c>
      <c r="U86" s="8">
        <v>5.0890230037892001</v>
      </c>
      <c r="V86" s="8">
        <v>1.2140687466903</v>
      </c>
      <c r="W86" s="13">
        <v>-0.70322099381442404</v>
      </c>
      <c r="X86" s="13">
        <v>-1.3300984363160999</v>
      </c>
      <c r="Y86" s="13">
        <v>-0.36352146945278002</v>
      </c>
      <c r="Z86" s="8">
        <v>0.840065851882005</v>
      </c>
      <c r="AA86" s="8">
        <v>5.1399567249653204</v>
      </c>
      <c r="AB86" s="8">
        <v>1.33892220379747</v>
      </c>
    </row>
    <row r="87" spans="1:28" x14ac:dyDescent="0.25">
      <c r="A87" s="9">
        <v>84</v>
      </c>
      <c r="B87" s="9" t="s">
        <v>85</v>
      </c>
      <c r="C87" s="10">
        <v>0.29236572199999999</v>
      </c>
      <c r="D87" s="10">
        <v>-8.9400000000000005E-4</v>
      </c>
      <c r="E87" s="12">
        <v>4.04565328367361E-2</v>
      </c>
      <c r="F87" s="12">
        <v>6.0999926692842603</v>
      </c>
      <c r="G87" s="12">
        <v>-0.29281975418915002</v>
      </c>
      <c r="H87" s="10">
        <v>0.68504382578719203</v>
      </c>
      <c r="I87" s="10">
        <v>5.3995849186059699</v>
      </c>
      <c r="J87" s="10">
        <v>0.81108571235782201</v>
      </c>
      <c r="K87" s="13">
        <v>0.49392426401949902</v>
      </c>
      <c r="L87" s="13">
        <v>0.94512763425726398</v>
      </c>
      <c r="M87" s="13"/>
      <c r="N87" s="8">
        <v>0.40479177716822801</v>
      </c>
      <c r="O87" s="8">
        <v>5.6242161369761199</v>
      </c>
      <c r="P87" s="8">
        <v>1.6963153260114801</v>
      </c>
      <c r="Q87" s="13">
        <v>0.82478357812701897</v>
      </c>
      <c r="R87" s="13">
        <v>3.0180345516504699</v>
      </c>
      <c r="S87" s="13">
        <v>-0.50288444873040605</v>
      </c>
      <c r="T87" s="8">
        <v>0.66516624765448895</v>
      </c>
      <c r="U87" s="8">
        <v>5.4260889311254701</v>
      </c>
      <c r="V87" s="8">
        <v>0.85033923336430906</v>
      </c>
      <c r="W87" s="13">
        <v>-0.74602659273510696</v>
      </c>
      <c r="X87" s="13">
        <v>-1.4078604745433001</v>
      </c>
      <c r="Y87" s="13">
        <v>-0.21970207320569299</v>
      </c>
      <c r="Z87" s="8">
        <v>0.43047858387145999</v>
      </c>
      <c r="AA87" s="8">
        <v>5.5999862032063303</v>
      </c>
      <c r="AB87" s="8">
        <v>1.5289227216102901</v>
      </c>
    </row>
    <row r="88" spans="1:28" x14ac:dyDescent="0.25">
      <c r="A88" s="9">
        <v>85</v>
      </c>
      <c r="B88" s="9" t="s">
        <v>86</v>
      </c>
      <c r="C88" s="10">
        <v>0.28299999999999997</v>
      </c>
      <c r="D88" s="10">
        <v>0.10009999999999999</v>
      </c>
      <c r="E88" s="12">
        <v>1.5820009234297101</v>
      </c>
      <c r="F88" s="12">
        <v>0.25585852671848203</v>
      </c>
      <c r="G88" s="12">
        <v>-0.137353493671203</v>
      </c>
      <c r="H88" s="10">
        <v>0.99854002146423704</v>
      </c>
      <c r="I88" s="10">
        <v>6.3009505814978501</v>
      </c>
      <c r="J88" s="10">
        <v>2.0462677975700201</v>
      </c>
      <c r="K88" s="13">
        <v>2.7570278244250299</v>
      </c>
      <c r="L88" s="13">
        <v>0.19750677606452699</v>
      </c>
      <c r="M88" s="13"/>
      <c r="N88" s="8">
        <v>1.11643021232087</v>
      </c>
      <c r="O88" s="8">
        <v>6.2824696759837799</v>
      </c>
      <c r="P88" s="8">
        <v>1.9920085930148299</v>
      </c>
      <c r="Q88" s="13">
        <v>0.16200597640956599</v>
      </c>
      <c r="R88" s="13">
        <v>0.64775228574335497</v>
      </c>
      <c r="S88" s="13">
        <v>-0.93640933864150799</v>
      </c>
      <c r="T88" s="8">
        <v>1.0078787202484201</v>
      </c>
      <c r="U88" s="8">
        <v>6.2971676017357501</v>
      </c>
      <c r="V88" s="8">
        <v>2.0484786003187101</v>
      </c>
      <c r="W88" s="13">
        <v>2.2260403988900102</v>
      </c>
      <c r="X88" s="13">
        <v>-0.17593361143244199</v>
      </c>
      <c r="Y88" s="13">
        <v>0.25976980703242403</v>
      </c>
      <c r="Z88" s="8">
        <v>1.00195672706565</v>
      </c>
      <c r="AA88" s="8">
        <v>6.3451380680682501</v>
      </c>
      <c r="AB88" s="8">
        <v>1.9818048527315699</v>
      </c>
    </row>
    <row r="89" spans="1:28" x14ac:dyDescent="0.25">
      <c r="A89" s="9">
        <v>86</v>
      </c>
      <c r="B89" s="9" t="s">
        <v>87</v>
      </c>
      <c r="C89" s="10">
        <v>0.252</v>
      </c>
      <c r="D89" s="10">
        <v>0.27510000000000001</v>
      </c>
      <c r="E89" s="12">
        <v>0.270214336246209</v>
      </c>
      <c r="F89" s="12">
        <v>1.5065050071216399</v>
      </c>
      <c r="G89" s="12">
        <v>-0.29957823926956101</v>
      </c>
      <c r="H89" s="10">
        <v>0.29865177814953697</v>
      </c>
      <c r="I89" s="10">
        <v>3.6586081080798301</v>
      </c>
      <c r="J89" s="10">
        <v>1.4634103001880601</v>
      </c>
      <c r="K89" s="13">
        <v>1.09737831727442</v>
      </c>
      <c r="L89" s="13">
        <v>0.62082200902226603</v>
      </c>
      <c r="M89" s="13"/>
      <c r="N89" s="8">
        <v>0.43604779960920398</v>
      </c>
      <c r="O89" s="8">
        <v>3.7144960651002101</v>
      </c>
      <c r="P89" s="8">
        <v>1.6451586601511099</v>
      </c>
      <c r="Q89" s="13">
        <v>0.46813370248536601</v>
      </c>
      <c r="R89" s="13">
        <v>1.329896615722</v>
      </c>
      <c r="S89" s="13">
        <v>-0.70633634871566597</v>
      </c>
      <c r="T89" s="8">
        <v>0.299615804953489</v>
      </c>
      <c r="U89" s="8">
        <v>3.65724435659489</v>
      </c>
      <c r="V89" s="8">
        <v>1.4570998884623101</v>
      </c>
      <c r="W89" s="13">
        <v>2.02144606891502</v>
      </c>
      <c r="X89" s="13">
        <v>0.80838835340683102</v>
      </c>
      <c r="Y89" s="13">
        <v>0.247959894172012</v>
      </c>
      <c r="Z89" s="8">
        <v>0.20993761392667301</v>
      </c>
      <c r="AA89" s="8">
        <v>3.67006395858854</v>
      </c>
      <c r="AB89" s="8">
        <v>1.48520943479607</v>
      </c>
    </row>
    <row r="90" spans="1:28" x14ac:dyDescent="0.25">
      <c r="A90" s="9">
        <v>87</v>
      </c>
      <c r="B90" s="9" t="s">
        <v>88</v>
      </c>
      <c r="C90" s="10">
        <v>0.259864814</v>
      </c>
      <c r="D90" s="10">
        <v>0.249</v>
      </c>
      <c r="E90" s="12">
        <v>1.32936360191354</v>
      </c>
      <c r="F90" s="12">
        <v>0.54770440808936305</v>
      </c>
      <c r="G90" s="12">
        <v>4.21739857626462E-2</v>
      </c>
      <c r="H90" s="10">
        <v>2.3381505808413801</v>
      </c>
      <c r="I90" s="10">
        <v>16.4497738992793</v>
      </c>
      <c r="J90" s="10">
        <v>4.4303827598928303</v>
      </c>
      <c r="K90" s="13">
        <v>0.95997619166749104</v>
      </c>
      <c r="L90" s="13">
        <v>0.76964181348702299</v>
      </c>
      <c r="M90" s="13"/>
      <c r="N90" s="8">
        <v>4.3657120897233197</v>
      </c>
      <c r="O90" s="8">
        <v>6.9046171709240802</v>
      </c>
      <c r="P90" s="8">
        <v>2.3604060804904599</v>
      </c>
      <c r="Q90" s="13">
        <v>0.23309412439013999</v>
      </c>
      <c r="R90" s="13">
        <v>0.90338197882446702</v>
      </c>
      <c r="S90" s="13">
        <v>-1.5260816656020999</v>
      </c>
      <c r="T90" s="8">
        <v>2.5538322666386502</v>
      </c>
      <c r="U90" s="8">
        <v>16.431869685170199</v>
      </c>
      <c r="V90" s="8">
        <v>4.2841957545334601</v>
      </c>
      <c r="W90" s="13">
        <v>1.3191267153120401</v>
      </c>
      <c r="X90" s="13">
        <v>0.15687278322710899</v>
      </c>
      <c r="Y90" s="13">
        <v>0.47219566483167702</v>
      </c>
      <c r="Z90" s="8">
        <v>2.61558203152831</v>
      </c>
      <c r="AA90" s="8">
        <v>16.4218938091757</v>
      </c>
      <c r="AB90" s="8">
        <v>4.2422624782225604</v>
      </c>
    </row>
    <row r="91" spans="1:28" x14ac:dyDescent="0.25">
      <c r="A91" s="9">
        <v>88</v>
      </c>
      <c r="B91" s="9" t="s">
        <v>89</v>
      </c>
      <c r="C91" s="10">
        <v>0.26499580900000003</v>
      </c>
      <c r="D91" s="10">
        <v>0.47099999999999997</v>
      </c>
      <c r="E91" s="12">
        <v>0.75702242109384399</v>
      </c>
      <c r="F91" s="12">
        <v>1.0390630558582801</v>
      </c>
      <c r="G91" s="12">
        <v>-0.24837612803278999</v>
      </c>
      <c r="H91" s="10">
        <v>3.2373157745991499</v>
      </c>
      <c r="I91" s="10">
        <v>6.93200717816954</v>
      </c>
      <c r="J91" s="10">
        <v>1.7945488314153699</v>
      </c>
      <c r="K91" s="13">
        <v>1.4203653471572</v>
      </c>
      <c r="L91" s="13">
        <v>0.72820439576109897</v>
      </c>
      <c r="M91" s="13"/>
      <c r="N91" s="8">
        <v>3.0046760785969902</v>
      </c>
      <c r="O91" s="8">
        <v>6.9389127228458403</v>
      </c>
      <c r="P91" s="8">
        <v>2.2154772682747299</v>
      </c>
      <c r="Q91" s="13">
        <v>-0.123160067618094</v>
      </c>
      <c r="R91" s="13">
        <v>0.88033205333452103</v>
      </c>
      <c r="S91" s="13">
        <v>2.5581484957915102</v>
      </c>
      <c r="T91" s="8">
        <v>2.2922845726135499</v>
      </c>
      <c r="U91" s="8">
        <v>16.8200860356391</v>
      </c>
      <c r="V91" s="8">
        <v>4.8925774581864303</v>
      </c>
      <c r="W91" s="13">
        <v>-0.68537388548995204</v>
      </c>
      <c r="X91" s="13">
        <v>-1.6895417918390601</v>
      </c>
      <c r="Y91" s="13">
        <v>-0.44928694273791803</v>
      </c>
      <c r="Z91" s="8">
        <v>4.2337618339104601</v>
      </c>
      <c r="AA91" s="8">
        <v>6.87247059938964</v>
      </c>
      <c r="AB91" s="8">
        <v>1.5783090200424199</v>
      </c>
    </row>
    <row r="92" spans="1:28" x14ac:dyDescent="0.25">
      <c r="A92" s="9">
        <v>89</v>
      </c>
      <c r="B92" s="9" t="s">
        <v>90</v>
      </c>
      <c r="C92" s="10">
        <v>0.27884592499999999</v>
      </c>
      <c r="D92" s="10">
        <v>0.17849999999999999</v>
      </c>
      <c r="E92" s="12">
        <v>0.51373874048231105</v>
      </c>
      <c r="F92" s="12">
        <v>1.2541910385064801</v>
      </c>
      <c r="G92" s="12">
        <v>-0.107910526632197</v>
      </c>
      <c r="H92" s="10">
        <v>1.56748979432127</v>
      </c>
      <c r="I92" s="10">
        <v>4.91017850413761</v>
      </c>
      <c r="J92" s="10">
        <v>2.29383567319119</v>
      </c>
      <c r="K92" s="13">
        <v>0.75056633127498995</v>
      </c>
      <c r="L92" s="13">
        <v>0.99165834623646998</v>
      </c>
      <c r="M92" s="13"/>
      <c r="N92" s="8">
        <v>1.3126223624942599</v>
      </c>
      <c r="O92" s="8">
        <v>4.9310943225274002</v>
      </c>
      <c r="P92" s="8">
        <v>2.46230527579932</v>
      </c>
      <c r="Q92" s="13">
        <v>-0.15165442251865299</v>
      </c>
      <c r="R92" s="13">
        <v>0.63187775272732505</v>
      </c>
      <c r="S92" s="13">
        <v>4.3566304878919997</v>
      </c>
      <c r="T92" s="8">
        <v>1.1829768861104699</v>
      </c>
      <c r="U92" s="8">
        <v>4.9846825976871898</v>
      </c>
      <c r="V92" s="8">
        <v>2.6397078114562502</v>
      </c>
      <c r="W92" s="13">
        <v>1.3207271500736399</v>
      </c>
      <c r="X92" s="13">
        <v>0.96227785530791099</v>
      </c>
      <c r="Y92" s="13">
        <v>0.33392219328908501</v>
      </c>
      <c r="Z92" s="8">
        <v>1.62118903846813</v>
      </c>
      <c r="AA92" s="8">
        <v>4.87588773069319</v>
      </c>
      <c r="AB92" s="8">
        <v>2.2710092241097701</v>
      </c>
    </row>
    <row r="93" spans="1:28" x14ac:dyDescent="0.25">
      <c r="A93" s="9">
        <v>90</v>
      </c>
      <c r="B93" s="9" t="s">
        <v>91</v>
      </c>
      <c r="C93" s="10">
        <v>0.28151095599999998</v>
      </c>
      <c r="D93" s="10">
        <v>0.25659999999999999</v>
      </c>
      <c r="E93" s="12">
        <v>8.4989422286114294E-2</v>
      </c>
      <c r="F93" s="12">
        <v>4.4053912162603703</v>
      </c>
      <c r="G93" s="12">
        <v>-0.50221509451146396</v>
      </c>
      <c r="H93" s="10">
        <v>0.74377625242870604</v>
      </c>
      <c r="I93" s="10">
        <v>5.4197713927316098</v>
      </c>
      <c r="J93" s="10">
        <v>1.0670356788454001</v>
      </c>
      <c r="K93" s="13">
        <v>0.89489880216669904</v>
      </c>
      <c r="L93" s="13">
        <v>0.90645999185748305</v>
      </c>
      <c r="M93" s="13"/>
      <c r="N93" s="8">
        <v>0.36708022937458801</v>
      </c>
      <c r="O93" s="8">
        <v>5.5971302073729197</v>
      </c>
      <c r="P93" s="8">
        <v>1.8439687631783801</v>
      </c>
      <c r="Q93" s="13">
        <v>0.68975871354293194</v>
      </c>
      <c r="R93" s="13">
        <v>2.80485737434259</v>
      </c>
      <c r="S93" s="13">
        <v>-0.461705980658209</v>
      </c>
      <c r="T93" s="8">
        <v>0.70349230297338505</v>
      </c>
      <c r="U93" s="8">
        <v>5.4374496249140396</v>
      </c>
      <c r="V93" s="8">
        <v>1.0995588495838899</v>
      </c>
      <c r="W93" s="13">
        <v>-0.67857985355886796</v>
      </c>
      <c r="X93" s="13">
        <v>-1.51785517817344</v>
      </c>
      <c r="Y93" s="13">
        <v>-0.37177145201036699</v>
      </c>
      <c r="Z93" s="8">
        <v>0.44225828398128297</v>
      </c>
      <c r="AA93" s="8">
        <v>5.5830731132291804</v>
      </c>
      <c r="AB93" s="8">
        <v>1.63377691334913</v>
      </c>
    </row>
    <row r="94" spans="1:28" x14ac:dyDescent="0.25">
      <c r="A94" s="9">
        <v>91</v>
      </c>
      <c r="B94" s="9" t="s">
        <v>92</v>
      </c>
      <c r="C94" s="10">
        <v>0.28399999999999997</v>
      </c>
      <c r="D94" s="10">
        <v>9.4200000000000006E-2</v>
      </c>
      <c r="E94" s="12">
        <v>3.8228931715720199E-2</v>
      </c>
      <c r="F94" s="12">
        <v>7.4443611958048699</v>
      </c>
      <c r="G94" s="12">
        <v>-0.40855987291878199</v>
      </c>
      <c r="H94" s="10">
        <v>0.90086597215326403</v>
      </c>
      <c r="I94" s="10">
        <v>3.2292386493142402</v>
      </c>
      <c r="J94" s="10">
        <v>1.05600984030134</v>
      </c>
      <c r="K94" s="13">
        <v>0.85605574106043303</v>
      </c>
      <c r="L94" s="13">
        <v>0.66836219723128598</v>
      </c>
      <c r="M94" s="13"/>
      <c r="N94" s="8">
        <v>0.37160420902918101</v>
      </c>
      <c r="O94" s="8">
        <v>3.5816195694252402</v>
      </c>
      <c r="P94" s="8">
        <v>2.3250572174128901</v>
      </c>
      <c r="Q94" s="13">
        <v>-0.18128713546875699</v>
      </c>
      <c r="R94" s="13">
        <v>0.478915281676076</v>
      </c>
      <c r="S94" s="13">
        <v>3.3738539336743201</v>
      </c>
      <c r="T94" s="8">
        <v>0.37774001116050498</v>
      </c>
      <c r="U94" s="8">
        <v>3.6125660256439001</v>
      </c>
      <c r="V94" s="8">
        <v>2.4270473682406601</v>
      </c>
      <c r="W94" s="13">
        <v>-0.48136142069975102</v>
      </c>
      <c r="X94" s="13">
        <v>-0.88687433220452905</v>
      </c>
      <c r="Y94" s="13">
        <v>-0.42730568229144</v>
      </c>
      <c r="Z94" s="8">
        <v>0.22332207235034801</v>
      </c>
      <c r="AA94" s="8">
        <v>3.5365555178477699</v>
      </c>
      <c r="AB94" s="8">
        <v>1.98114715823271</v>
      </c>
    </row>
    <row r="95" spans="1:28" x14ac:dyDescent="0.25">
      <c r="A95" s="9">
        <v>92</v>
      </c>
      <c r="B95" s="9" t="s">
        <v>93</v>
      </c>
      <c r="C95" s="10">
        <v>0.227638798</v>
      </c>
      <c r="D95" s="10">
        <v>0.36399999999999999</v>
      </c>
      <c r="E95" s="12">
        <v>0.32620373209936898</v>
      </c>
      <c r="F95" s="12">
        <v>1.3179832944836101</v>
      </c>
      <c r="G95" s="12">
        <v>-0.273896292857288</v>
      </c>
      <c r="H95" s="10">
        <v>2.17110666789026</v>
      </c>
      <c r="I95" s="10">
        <v>5.7126303233926796</v>
      </c>
      <c r="J95" s="10">
        <v>1.4355132564561699</v>
      </c>
      <c r="K95" s="13">
        <v>1.0533056932390299</v>
      </c>
      <c r="L95" s="13">
        <v>0.65811208975534896</v>
      </c>
      <c r="M95" s="13"/>
      <c r="N95" s="8">
        <v>1.83041605706929</v>
      </c>
      <c r="O95" s="8">
        <v>5.7484777470437898</v>
      </c>
      <c r="P95" s="8">
        <v>1.45428493771087</v>
      </c>
      <c r="Q95" s="13">
        <v>-0.28793353497239998</v>
      </c>
      <c r="R95" s="13">
        <v>0.52929831841864095</v>
      </c>
      <c r="S95" s="13">
        <v>1.8157296572204999</v>
      </c>
      <c r="T95" s="8">
        <v>1.6471138669322101</v>
      </c>
      <c r="U95" s="8">
        <v>5.7968683881554401</v>
      </c>
      <c r="V95" s="8">
        <v>1.5323335142991701</v>
      </c>
      <c r="W95" s="13">
        <v>2.2846448765674299</v>
      </c>
      <c r="X95" s="13">
        <v>1.07366744819691</v>
      </c>
      <c r="Y95" s="13">
        <v>0.21192163833790401</v>
      </c>
      <c r="Z95" s="8">
        <v>2.1797465317239499</v>
      </c>
      <c r="AA95" s="8">
        <v>5.6778941560048599</v>
      </c>
      <c r="AB95" s="8">
        <v>1.44265574151124</v>
      </c>
    </row>
    <row r="96" spans="1:28" x14ac:dyDescent="0.25">
      <c r="A96" s="9">
        <v>93</v>
      </c>
      <c r="B96" s="9" t="s">
        <v>94</v>
      </c>
      <c r="C96" s="10">
        <v>0.26004558</v>
      </c>
      <c r="D96" s="10">
        <v>0.32684000000000002</v>
      </c>
      <c r="E96" s="12">
        <v>0.58516293203705505</v>
      </c>
      <c r="F96" s="12">
        <v>1.0232356671851199</v>
      </c>
      <c r="G96" s="12">
        <v>-0.20744355366050399</v>
      </c>
      <c r="H96" s="10">
        <v>1.53978795497889</v>
      </c>
      <c r="I96" s="10">
        <v>5.3768572659579998</v>
      </c>
      <c r="J96" s="10">
        <v>1.54326401309297</v>
      </c>
      <c r="K96" s="13">
        <v>1.19293955644863</v>
      </c>
      <c r="L96" s="13">
        <v>0.66597740206035105</v>
      </c>
      <c r="M96" s="13"/>
      <c r="N96" s="8">
        <v>1.43058837438617</v>
      </c>
      <c r="O96" s="8">
        <v>5.4074982382855898</v>
      </c>
      <c r="P96" s="8">
        <v>1.6506343895081399</v>
      </c>
      <c r="Q96" s="13">
        <v>-0.198317761555557</v>
      </c>
      <c r="R96" s="13">
        <v>0.65595807337337197</v>
      </c>
      <c r="S96" s="13">
        <v>2.2362018632753702</v>
      </c>
      <c r="T96" s="8">
        <v>1.28707922420412</v>
      </c>
      <c r="U96" s="8">
        <v>5.4323707774179999</v>
      </c>
      <c r="V96" s="8">
        <v>1.81000028626168</v>
      </c>
      <c r="W96" s="13">
        <v>1.3843943034016399</v>
      </c>
      <c r="X96" s="13">
        <v>0.18816671966510801</v>
      </c>
      <c r="Y96" s="13">
        <v>0.51109500233774496</v>
      </c>
      <c r="Z96" s="8">
        <v>1.5199940911521801</v>
      </c>
      <c r="AA96" s="8">
        <v>5.3831899881782297</v>
      </c>
      <c r="AB96" s="8">
        <v>1.55595917077952</v>
      </c>
    </row>
    <row r="97" spans="1:28" x14ac:dyDescent="0.25">
      <c r="A97" s="9">
        <v>94</v>
      </c>
      <c r="B97" s="9" t="s">
        <v>95</v>
      </c>
      <c r="C97" s="10">
        <v>0.27227791400000001</v>
      </c>
      <c r="D97" s="10">
        <v>0.26800000000000002</v>
      </c>
      <c r="E97" s="12">
        <v>0.67170959185155199</v>
      </c>
      <c r="F97" s="12">
        <v>0.919441853882766</v>
      </c>
      <c r="G97" s="12">
        <v>-0.157276177434586</v>
      </c>
      <c r="H97" s="10">
        <v>5.2508747247965504</v>
      </c>
      <c r="I97" s="10">
        <v>19.512199386068499</v>
      </c>
      <c r="J97" s="10">
        <v>4.0063499335154402</v>
      </c>
      <c r="K97" s="13">
        <v>1.2038808357616</v>
      </c>
      <c r="L97" s="13">
        <v>0.63077237027796995</v>
      </c>
      <c r="M97" s="13"/>
      <c r="N97" s="8">
        <v>3.9650442762153499</v>
      </c>
      <c r="O97" s="8">
        <v>19.535863326509901</v>
      </c>
      <c r="P97" s="8">
        <v>4.2424468928110803</v>
      </c>
      <c r="Q97" s="13">
        <v>-0.21372125515229101</v>
      </c>
      <c r="R97" s="13">
        <v>0.60224494742788304</v>
      </c>
      <c r="S97" s="13">
        <v>1.88870816294807</v>
      </c>
      <c r="T97" s="8">
        <v>2.5680233866947</v>
      </c>
      <c r="U97" s="8">
        <v>19.5690471568596</v>
      </c>
      <c r="V97" s="8">
        <v>4.5710974543019498</v>
      </c>
      <c r="W97" s="13">
        <v>1.0780447634980601</v>
      </c>
      <c r="X97" s="13">
        <v>-0.214748140950342</v>
      </c>
      <c r="Y97" s="13">
        <v>0.83111500264181404</v>
      </c>
      <c r="Z97" s="8">
        <v>2.6781572157175</v>
      </c>
      <c r="AA97" s="8">
        <v>19.593534813231098</v>
      </c>
      <c r="AB97" s="8">
        <v>4.6496189304573603</v>
      </c>
    </row>
    <row r="98" spans="1:28" x14ac:dyDescent="0.25">
      <c r="A98" s="9">
        <v>95</v>
      </c>
      <c r="B98" s="9" t="s">
        <v>96</v>
      </c>
      <c r="C98" s="10">
        <v>0.27400000000000002</v>
      </c>
      <c r="D98" s="10">
        <v>0.1409</v>
      </c>
      <c r="E98" s="12">
        <v>1.2571164936097601</v>
      </c>
      <c r="F98" s="12">
        <v>0.50728817978801899</v>
      </c>
      <c r="G98" s="12">
        <v>3.8974033629759597E-2</v>
      </c>
      <c r="H98" s="10">
        <v>1.38276588596983</v>
      </c>
      <c r="I98" s="10">
        <v>4.1034775727468</v>
      </c>
      <c r="J98" s="10">
        <v>2.3886410504098099</v>
      </c>
      <c r="K98" s="13">
        <v>1.09731551307262</v>
      </c>
      <c r="L98" s="13">
        <v>0.54598462387762703</v>
      </c>
      <c r="M98" s="13"/>
      <c r="N98" s="8">
        <v>1.38694931818318</v>
      </c>
      <c r="O98" s="8">
        <v>4.1019958548169102</v>
      </c>
      <c r="P98" s="8">
        <v>2.38139834084431</v>
      </c>
      <c r="Q98" s="13">
        <v>2.8645690042240601</v>
      </c>
      <c r="R98" s="13">
        <v>-0.31435558206793701</v>
      </c>
      <c r="S98" s="13">
        <v>0.19652514796013901</v>
      </c>
      <c r="T98" s="8">
        <v>1.23544039308936</v>
      </c>
      <c r="U98" s="8">
        <v>4.1554130431837697</v>
      </c>
      <c r="V98" s="8">
        <v>2.6515975216450798</v>
      </c>
      <c r="W98" s="13">
        <v>-1.35897825546757</v>
      </c>
      <c r="X98" s="13">
        <v>-1.27271921778192</v>
      </c>
      <c r="Y98" s="13">
        <v>-0.23208991205054</v>
      </c>
      <c r="Z98" s="8">
        <v>1.50049293756367</v>
      </c>
      <c r="AA98" s="8">
        <v>4.0563951006105299</v>
      </c>
      <c r="AB98" s="8">
        <v>2.1543652021430599</v>
      </c>
    </row>
    <row r="99" spans="1:28" x14ac:dyDescent="0.25">
      <c r="A99" s="9">
        <v>96</v>
      </c>
      <c r="B99" s="9" t="s">
        <v>97</v>
      </c>
      <c r="C99" s="10">
        <v>0.26940968700000001</v>
      </c>
      <c r="D99" s="10">
        <v>0.30249999999999999</v>
      </c>
      <c r="E99" s="12">
        <v>0.46132631435278798</v>
      </c>
      <c r="F99" s="12">
        <v>1.1919815527851201</v>
      </c>
      <c r="G99" s="12">
        <v>-0.26166449687965998</v>
      </c>
      <c r="H99" s="10">
        <v>1.62814362404753</v>
      </c>
      <c r="I99" s="10">
        <v>5.0531211792390804</v>
      </c>
      <c r="J99" s="10">
        <v>1.1904839716775699</v>
      </c>
      <c r="K99" s="13">
        <v>1.1731325052024</v>
      </c>
      <c r="L99" s="13">
        <v>0.68099352058432505</v>
      </c>
      <c r="M99" s="13"/>
      <c r="N99" s="8">
        <v>1.43277761121906</v>
      </c>
      <c r="O99" s="8">
        <v>5.09039128462544</v>
      </c>
      <c r="P99" s="8">
        <v>1.42295956452379</v>
      </c>
      <c r="Q99" s="13">
        <v>-0.19796803190422901</v>
      </c>
      <c r="R99" s="13">
        <v>0.66563491992296497</v>
      </c>
      <c r="S99" s="13">
        <v>2.3543772280981998</v>
      </c>
      <c r="T99" s="8">
        <v>1.2257719308923301</v>
      </c>
      <c r="U99" s="8">
        <v>5.1018819071602204</v>
      </c>
      <c r="V99" s="8">
        <v>1.70184992022494</v>
      </c>
      <c r="W99" s="13">
        <v>2.4580827497426601</v>
      </c>
      <c r="X99" s="13">
        <v>1.1417045064406099</v>
      </c>
      <c r="Y99" s="13">
        <v>0.226820113969712</v>
      </c>
      <c r="Z99" s="8">
        <v>1.6929018898138499</v>
      </c>
      <c r="AA99" s="8">
        <v>5.0392803619897801</v>
      </c>
      <c r="AB99" s="8">
        <v>1.11720057161964</v>
      </c>
    </row>
    <row r="100" spans="1:28" x14ac:dyDescent="0.25">
      <c r="A100" s="9">
        <v>97</v>
      </c>
      <c r="B100" s="9" t="s">
        <v>98</v>
      </c>
      <c r="C100" s="10">
        <v>0.26372480199999998</v>
      </c>
      <c r="D100" s="10">
        <v>0.32200000000000001</v>
      </c>
      <c r="E100" s="12">
        <v>5.21958318130369E-2</v>
      </c>
      <c r="F100" s="12">
        <v>6.3258940458924497</v>
      </c>
      <c r="G100" s="12">
        <v>-0.582691493652577</v>
      </c>
      <c r="H100" s="10">
        <v>0.93847103953298505</v>
      </c>
      <c r="I100" s="10">
        <v>5.6812891224436202</v>
      </c>
      <c r="J100" s="10">
        <v>1.1988312615252099</v>
      </c>
      <c r="K100" s="13">
        <v>1.0229322361948601</v>
      </c>
      <c r="L100" s="13">
        <v>0.80740437444498803</v>
      </c>
      <c r="M100" s="13"/>
      <c r="N100" s="8">
        <v>0.48450657419847698</v>
      </c>
      <c r="O100" s="8">
        <v>5.9240390726959804</v>
      </c>
      <c r="P100" s="8">
        <v>2.0043613261256201</v>
      </c>
      <c r="Q100" s="13">
        <v>-0.69433414026122398</v>
      </c>
      <c r="R100" s="13">
        <v>0.48254008815799598</v>
      </c>
      <c r="S100" s="13">
        <v>1.0167964250593</v>
      </c>
      <c r="T100" s="8">
        <v>0.43179222964055702</v>
      </c>
      <c r="U100" s="8">
        <v>5.9526436509172802</v>
      </c>
      <c r="V100" s="8">
        <v>2.1836320702383998</v>
      </c>
      <c r="W100" s="13">
        <v>-0.53042413365910301</v>
      </c>
      <c r="X100" s="13">
        <v>-1.2456315548669099</v>
      </c>
      <c r="Y100" s="13">
        <v>-0.46916782439782001</v>
      </c>
      <c r="Z100" s="8">
        <v>0.57438452847534605</v>
      </c>
      <c r="AA100" s="8">
        <v>5.8991091211515903</v>
      </c>
      <c r="AB100" s="8">
        <v>1.8058911580161501</v>
      </c>
    </row>
    <row r="101" spans="1:28" x14ac:dyDescent="0.25">
      <c r="A101" s="9">
        <v>98</v>
      </c>
      <c r="B101" s="9" t="s">
        <v>99</v>
      </c>
      <c r="C101" s="10">
        <v>0.256340705</v>
      </c>
      <c r="D101" s="10">
        <v>0.35399999999999998</v>
      </c>
      <c r="E101" s="12">
        <v>6.2315809379092799E-2</v>
      </c>
      <c r="F101" s="12">
        <v>5.0973340535629097</v>
      </c>
      <c r="G101" s="12">
        <v>-0.57388986251706098</v>
      </c>
      <c r="H101" s="10">
        <v>0.84124406545035502</v>
      </c>
      <c r="I101" s="10">
        <v>5.2892469893365401</v>
      </c>
      <c r="J101" s="10">
        <v>0.94889511640728297</v>
      </c>
      <c r="K101" s="13">
        <v>1.06178766197722</v>
      </c>
      <c r="L101" s="13">
        <v>0.78072039271378302</v>
      </c>
      <c r="M101" s="13"/>
      <c r="N101" s="8">
        <v>0.48705383967983601</v>
      </c>
      <c r="O101" s="8">
        <v>5.4741867362280097</v>
      </c>
      <c r="P101" s="8">
        <v>1.67586743650401</v>
      </c>
      <c r="Q101" s="13">
        <v>-9.3095023347679606E-2</v>
      </c>
      <c r="R101" s="13">
        <v>0.75503741245807598</v>
      </c>
      <c r="S101" s="13">
        <v>5.1210620089894903</v>
      </c>
      <c r="T101" s="8">
        <v>0.42682342408190799</v>
      </c>
      <c r="U101" s="8">
        <v>5.4897096029968004</v>
      </c>
      <c r="V101" s="8">
        <v>1.7613463964718299</v>
      </c>
      <c r="W101" s="13">
        <v>-0.76683483175312295</v>
      </c>
      <c r="X101" s="13">
        <v>-1.3960251288918799</v>
      </c>
      <c r="Y101" s="13">
        <v>-0.38631225121763202</v>
      </c>
      <c r="Z101" s="8">
        <v>0.56886011319525898</v>
      </c>
      <c r="AA101" s="8">
        <v>5.4546214386769201</v>
      </c>
      <c r="AB101" s="8">
        <v>1.46940994992417</v>
      </c>
    </row>
    <row r="102" spans="1:28" x14ac:dyDescent="0.25">
      <c r="A102" s="9">
        <v>99</v>
      </c>
      <c r="B102" s="9" t="s">
        <v>100</v>
      </c>
      <c r="C102" s="10">
        <v>0.24207587799999999</v>
      </c>
      <c r="D102" s="10">
        <v>1.02</v>
      </c>
      <c r="E102" s="12">
        <v>0.70054186415594999</v>
      </c>
      <c r="F102" s="12">
        <v>1.5455616222609401</v>
      </c>
      <c r="G102" s="12">
        <v>-0.33555269972932</v>
      </c>
      <c r="H102" s="10">
        <v>3.1809591890825999</v>
      </c>
      <c r="I102" s="10">
        <v>14.783902482974399</v>
      </c>
      <c r="J102" s="10">
        <v>2.34850146175167</v>
      </c>
      <c r="K102" s="13">
        <v>1.4279782055896999</v>
      </c>
      <c r="L102" s="13">
        <v>0.96062584554535602</v>
      </c>
      <c r="M102" s="13"/>
      <c r="N102" s="8">
        <v>1.8322087317490401</v>
      </c>
      <c r="O102" s="8">
        <v>30.200677057313499</v>
      </c>
      <c r="P102" s="8">
        <v>5.7630152770898304</v>
      </c>
      <c r="Q102" s="13">
        <v>-0.191178369546394</v>
      </c>
      <c r="R102" s="13">
        <v>1.1148318709088001</v>
      </c>
      <c r="S102" s="13">
        <v>1.75712057306409</v>
      </c>
      <c r="T102" s="8">
        <v>2.8821242437708801</v>
      </c>
      <c r="U102" s="8">
        <v>30.135470231836901</v>
      </c>
      <c r="V102" s="8">
        <v>6.3902963321166801</v>
      </c>
      <c r="W102" s="13">
        <v>1.8877936169641401</v>
      </c>
      <c r="X102" s="13">
        <v>0.91229560215880501</v>
      </c>
      <c r="Y102" s="13">
        <v>0.50640263445705702</v>
      </c>
      <c r="Z102" s="8">
        <v>3.0583593360950401</v>
      </c>
      <c r="AA102" s="8">
        <v>14.7945635575559</v>
      </c>
      <c r="AB102" s="8">
        <v>2.57087671023507</v>
      </c>
    </row>
    <row r="103" spans="1:28" x14ac:dyDescent="0.25">
      <c r="A103" s="9">
        <v>100</v>
      </c>
      <c r="B103" s="9" t="s">
        <v>101</v>
      </c>
      <c r="C103" s="10">
        <v>0.23575849600000001</v>
      </c>
      <c r="D103" s="10">
        <v>0.90600000000000003</v>
      </c>
      <c r="E103" s="12">
        <v>3.2110966296802301</v>
      </c>
      <c r="F103" s="12">
        <v>0.42920136244485702</v>
      </c>
      <c r="G103" s="12">
        <v>0.26807611833675898</v>
      </c>
      <c r="H103" s="10">
        <v>5.4784153369399302</v>
      </c>
      <c r="I103" s="10">
        <v>38.486496488040103</v>
      </c>
      <c r="J103" s="10">
        <v>5.6836586361696702</v>
      </c>
      <c r="K103" s="13">
        <v>2.9996424931525199</v>
      </c>
      <c r="L103" s="13">
        <v>0.34451685231290202</v>
      </c>
      <c r="M103" s="13"/>
      <c r="N103" s="8">
        <v>12.1258943402271</v>
      </c>
      <c r="O103" s="8">
        <v>38.2870547225859</v>
      </c>
      <c r="P103" s="8">
        <v>7.1686784483167996</v>
      </c>
      <c r="Q103" s="13">
        <v>-0.15009410631434</v>
      </c>
      <c r="R103" s="13">
        <v>0.95075785877522401</v>
      </c>
      <c r="S103" s="13">
        <v>1.6201439302617</v>
      </c>
      <c r="T103" s="8">
        <v>4.9465158693867401</v>
      </c>
      <c r="U103" s="8">
        <v>38.453329466475502</v>
      </c>
      <c r="V103" s="8">
        <v>5.8568288367396502</v>
      </c>
      <c r="W103" s="13">
        <v>1.7791027219326301</v>
      </c>
      <c r="X103" s="13">
        <v>-0.204883651133068</v>
      </c>
      <c r="Y103" s="13">
        <v>0.69398327387963699</v>
      </c>
      <c r="Z103" s="8">
        <v>5.1543666143789197</v>
      </c>
      <c r="AA103" s="8">
        <v>38.4557877370273</v>
      </c>
      <c r="AB103" s="8">
        <v>5.8091366357407699</v>
      </c>
    </row>
  </sheetData>
  <mergeCells count="9">
    <mergeCell ref="Q2:V2"/>
    <mergeCell ref="W2:AB2"/>
    <mergeCell ref="A1:P1"/>
    <mergeCell ref="A2:A3"/>
    <mergeCell ref="B2:B3"/>
    <mergeCell ref="C2:C3"/>
    <mergeCell ref="D2:D3"/>
    <mergeCell ref="E2:J2"/>
    <mergeCell ref="K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CEC6-0399-462B-822D-8D08E8155548}">
  <dimension ref="A1:AB10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3" sqref="M1:M1048576"/>
    </sheetView>
  </sheetViews>
  <sheetFormatPr defaultColWidth="10.28515625" defaultRowHeight="15" x14ac:dyDescent="0.25"/>
  <cols>
    <col min="1" max="1" width="3.85546875" style="4" customWidth="1"/>
    <col min="2" max="2" width="20.28515625" style="4" customWidth="1"/>
    <col min="3" max="16384" width="10.28515625" style="4"/>
  </cols>
  <sheetData>
    <row r="1" spans="1:28" s="3" customFormat="1" x14ac:dyDescent="0.25">
      <c r="A1" s="33" t="s">
        <v>117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8" x14ac:dyDescent="0.25">
      <c r="A2" s="31" t="s">
        <v>0</v>
      </c>
      <c r="B2" s="31" t="s">
        <v>1</v>
      </c>
      <c r="C2" s="31" t="s">
        <v>111</v>
      </c>
      <c r="D2" s="31" t="s">
        <v>110</v>
      </c>
      <c r="E2" s="32" t="s">
        <v>107</v>
      </c>
      <c r="F2" s="32"/>
      <c r="G2" s="32"/>
      <c r="H2" s="32"/>
      <c r="I2" s="32"/>
      <c r="J2" s="32"/>
      <c r="K2" s="32" t="s">
        <v>106</v>
      </c>
      <c r="L2" s="32"/>
      <c r="M2" s="32"/>
      <c r="N2" s="32"/>
      <c r="O2" s="32"/>
      <c r="P2" s="32"/>
      <c r="Q2" s="32" t="s">
        <v>108</v>
      </c>
      <c r="R2" s="32"/>
      <c r="S2" s="32"/>
      <c r="T2" s="32"/>
      <c r="U2" s="32"/>
      <c r="V2" s="32"/>
      <c r="W2" s="32" t="s">
        <v>109</v>
      </c>
      <c r="X2" s="32"/>
      <c r="Y2" s="32"/>
      <c r="Z2" s="32"/>
      <c r="AA2" s="32"/>
      <c r="AB2" s="32"/>
    </row>
    <row r="3" spans="1:28" ht="18" x14ac:dyDescent="0.35">
      <c r="A3" s="31"/>
      <c r="B3" s="31"/>
      <c r="C3" s="31"/>
      <c r="D3" s="31"/>
      <c r="E3" s="5" t="s">
        <v>112</v>
      </c>
      <c r="F3" s="5" t="s">
        <v>113</v>
      </c>
      <c r="G3" s="5" t="s">
        <v>114</v>
      </c>
      <c r="H3" s="5" t="s">
        <v>103</v>
      </c>
      <c r="I3" s="5" t="s">
        <v>104</v>
      </c>
      <c r="J3" s="5" t="s">
        <v>105</v>
      </c>
      <c r="K3" s="5" t="s">
        <v>112</v>
      </c>
      <c r="L3" s="5" t="s">
        <v>113</v>
      </c>
      <c r="M3" s="5"/>
      <c r="N3" s="5" t="s">
        <v>103</v>
      </c>
      <c r="O3" s="5" t="s">
        <v>104</v>
      </c>
      <c r="P3" s="5" t="s">
        <v>105</v>
      </c>
      <c r="Q3" s="5" t="s">
        <v>112</v>
      </c>
      <c r="R3" s="5" t="s">
        <v>113</v>
      </c>
      <c r="S3" s="5" t="s">
        <v>114</v>
      </c>
      <c r="T3" s="5" t="s">
        <v>103</v>
      </c>
      <c r="U3" s="5" t="s">
        <v>104</v>
      </c>
      <c r="V3" s="5" t="s">
        <v>105</v>
      </c>
      <c r="W3" s="5" t="s">
        <v>112</v>
      </c>
      <c r="X3" s="5" t="s">
        <v>113</v>
      </c>
      <c r="Y3" s="5" t="s">
        <v>114</v>
      </c>
      <c r="Z3" s="5" t="s">
        <v>103</v>
      </c>
      <c r="AA3" s="5" t="s">
        <v>104</v>
      </c>
      <c r="AB3" s="5" t="s">
        <v>105</v>
      </c>
    </row>
    <row r="4" spans="1:28" x14ac:dyDescent="0.25">
      <c r="A4" s="6">
        <v>1</v>
      </c>
      <c r="B4" s="6" t="s">
        <v>2</v>
      </c>
      <c r="C4" s="7">
        <v>0.24199999999999999</v>
      </c>
      <c r="D4" s="7">
        <v>0.25259999999999999</v>
      </c>
      <c r="E4" s="11">
        <v>0.38452215161527697</v>
      </c>
      <c r="F4" s="11">
        <v>1.3066005641943601</v>
      </c>
      <c r="G4" s="11">
        <v>-0.219266735060064</v>
      </c>
      <c r="H4" s="7">
        <v>0.75575658721039296</v>
      </c>
      <c r="I4" s="7">
        <v>3.9532770067467302</v>
      </c>
      <c r="J4" s="7">
        <v>1.9801834799274001</v>
      </c>
      <c r="K4" s="13">
        <v>0.93817502302624201</v>
      </c>
      <c r="L4" s="13">
        <v>0.75392947564944801</v>
      </c>
      <c r="M4" s="13"/>
      <c r="N4" s="8">
        <v>0.66385047904897898</v>
      </c>
      <c r="O4" s="8">
        <v>4.01599483144639</v>
      </c>
      <c r="P4" s="8">
        <v>2.0690501325748301</v>
      </c>
      <c r="Q4" s="13">
        <v>-0.18358211925875001</v>
      </c>
      <c r="R4" s="13">
        <v>0.58763507503056001</v>
      </c>
      <c r="S4" s="13">
        <v>2.9731084409070898</v>
      </c>
      <c r="T4" s="8">
        <v>0.68404920446179696</v>
      </c>
      <c r="U4" s="8">
        <v>4.0708819725333001</v>
      </c>
      <c r="V4" s="8">
        <v>2.1203328482265702</v>
      </c>
      <c r="W4" s="13">
        <v>1.1204441156662801</v>
      </c>
      <c r="X4" s="13">
        <v>0.21381156729808001</v>
      </c>
      <c r="Y4" s="13">
        <v>0.53695929494289896</v>
      </c>
      <c r="Z4" s="8">
        <v>0.67896560742633105</v>
      </c>
      <c r="AA4" s="8">
        <v>3.9771451443689001</v>
      </c>
      <c r="AB4" s="8">
        <v>2.02115890673717</v>
      </c>
    </row>
    <row r="5" spans="1:28" x14ac:dyDescent="0.25">
      <c r="A5" s="6">
        <v>2</v>
      </c>
      <c r="B5" s="6" t="s">
        <v>3</v>
      </c>
      <c r="C5" s="7">
        <v>0.26800000000000002</v>
      </c>
      <c r="D5" s="7">
        <v>0.21029999999999999</v>
      </c>
      <c r="E5" s="11">
        <v>2.4717490668979099E-2</v>
      </c>
      <c r="F5" s="11">
        <v>7.4904344402738099</v>
      </c>
      <c r="G5" s="11">
        <v>-0.45637627050012303</v>
      </c>
      <c r="H5" s="7">
        <v>0.60190328814445004</v>
      </c>
      <c r="I5" s="7">
        <v>2.9127478212428901</v>
      </c>
      <c r="J5" s="7">
        <v>1.0016131680170699</v>
      </c>
      <c r="K5" s="13">
        <v>1.4223735810646201</v>
      </c>
      <c r="L5" s="13">
        <v>0.39223896357506699</v>
      </c>
      <c r="M5" s="13"/>
      <c r="N5" s="8">
        <v>0.41227828425680302</v>
      </c>
      <c r="O5" s="8">
        <v>3.0751217191203102</v>
      </c>
      <c r="P5" s="8">
        <v>1.5364051337012701</v>
      </c>
      <c r="Q5" s="13">
        <v>0.81246299894205798</v>
      </c>
      <c r="R5" s="13">
        <v>3.2698721360090901</v>
      </c>
      <c r="S5" s="13">
        <v>-0.26436834415902899</v>
      </c>
      <c r="T5" s="8">
        <v>0.48337034836253601</v>
      </c>
      <c r="U5" s="8">
        <v>2.96171282513559</v>
      </c>
      <c r="V5" s="8">
        <v>1.1249097107403601</v>
      </c>
      <c r="W5" s="13">
        <v>-0.96804352376018599</v>
      </c>
      <c r="X5" s="13">
        <v>-0.88283248995421304</v>
      </c>
      <c r="Y5" s="13">
        <v>-0.310965858633379</v>
      </c>
      <c r="Z5" s="8">
        <v>0.36372989964602798</v>
      </c>
      <c r="AA5" s="8">
        <v>3.0391390861716698</v>
      </c>
      <c r="AB5" s="8">
        <v>1.34019615492146</v>
      </c>
    </row>
    <row r="6" spans="1:28" x14ac:dyDescent="0.25">
      <c r="A6" s="6">
        <v>3</v>
      </c>
      <c r="B6" s="6" t="s">
        <v>4</v>
      </c>
      <c r="C6" s="7">
        <v>0.26400000000000001</v>
      </c>
      <c r="D6" s="7">
        <v>0.26400000000000001</v>
      </c>
      <c r="E6" s="11">
        <v>0.85475036863998499</v>
      </c>
      <c r="F6" s="11">
        <v>0.68325087997793199</v>
      </c>
      <c r="G6" s="11">
        <v>-8.38026853073916E-2</v>
      </c>
      <c r="H6" s="7">
        <v>0.25323928784264998</v>
      </c>
      <c r="I6" s="7">
        <v>3.9492954786037799</v>
      </c>
      <c r="J6" s="7">
        <v>1.4304364761961601</v>
      </c>
      <c r="K6" s="13">
        <v>1.1709091223836801</v>
      </c>
      <c r="L6" s="13">
        <v>0.56716902496497501</v>
      </c>
      <c r="M6" s="13"/>
      <c r="N6" s="8">
        <v>0.368477410908368</v>
      </c>
      <c r="O6" s="8">
        <v>3.9500809930490899</v>
      </c>
      <c r="P6" s="8">
        <v>1.41783170670657</v>
      </c>
      <c r="Q6" s="13">
        <v>0.266815590690824</v>
      </c>
      <c r="R6" s="13">
        <v>0.91691186203008201</v>
      </c>
      <c r="S6" s="13">
        <v>-1.29967562386144</v>
      </c>
      <c r="T6" s="8">
        <v>0.19966207528896099</v>
      </c>
      <c r="U6" s="8">
        <v>3.9482826998350098</v>
      </c>
      <c r="V6" s="8">
        <v>1.4429474316140101</v>
      </c>
      <c r="W6" s="13">
        <v>1.2991125949634501</v>
      </c>
      <c r="X6" s="13">
        <v>0.11876160140032101</v>
      </c>
      <c r="Y6" s="13">
        <v>0.47415707483846697</v>
      </c>
      <c r="Z6" s="8">
        <v>0.221680317997108</v>
      </c>
      <c r="AA6" s="8">
        <v>3.9480760318999</v>
      </c>
      <c r="AB6" s="8">
        <v>1.41860432506058</v>
      </c>
    </row>
    <row r="7" spans="1:28" x14ac:dyDescent="0.25">
      <c r="A7" s="6">
        <v>4</v>
      </c>
      <c r="B7" s="6" t="s">
        <v>5</v>
      </c>
      <c r="C7" s="7">
        <v>0.26400000000000001</v>
      </c>
      <c r="D7" s="7">
        <v>0.31009999999999999</v>
      </c>
      <c r="E7" s="11">
        <v>0.26518220533514297</v>
      </c>
      <c r="F7" s="11">
        <v>1.5369636313522199</v>
      </c>
      <c r="G7" s="11">
        <v>-0.33918302931494798</v>
      </c>
      <c r="H7" s="7">
        <v>0.239218091092427</v>
      </c>
      <c r="I7" s="7">
        <v>2.34983996157621</v>
      </c>
      <c r="J7" s="7">
        <v>1.4341174629326501</v>
      </c>
      <c r="K7" s="13">
        <v>1.1979183824199</v>
      </c>
      <c r="L7" s="13">
        <v>0.60362061574519799</v>
      </c>
      <c r="M7" s="13"/>
      <c r="N7" s="8">
        <v>0.60972882360952696</v>
      </c>
      <c r="O7" s="8">
        <v>2.3836529423422799</v>
      </c>
      <c r="P7" s="8">
        <v>1.4783264417414199</v>
      </c>
      <c r="Q7" s="13">
        <v>0.46406868122116302</v>
      </c>
      <c r="R7" s="13">
        <v>1.39369651181714</v>
      </c>
      <c r="S7" s="13">
        <v>-0.65313959956965495</v>
      </c>
      <c r="T7" s="8">
        <v>0.24158819596515399</v>
      </c>
      <c r="U7" s="8">
        <v>2.3495264368453901</v>
      </c>
      <c r="V7" s="8">
        <v>1.4283842442225601</v>
      </c>
      <c r="W7" s="13">
        <v>-2.5149363940636902</v>
      </c>
      <c r="X7" s="13">
        <v>-2.6258570607571201</v>
      </c>
      <c r="Y7" s="13">
        <v>-0.14632461508283501</v>
      </c>
      <c r="Z7" s="8">
        <v>0.39920735532401502</v>
      </c>
      <c r="AA7" s="8">
        <v>2.3434195833282998</v>
      </c>
      <c r="AB7" s="8">
        <v>1.4638144900348999</v>
      </c>
    </row>
    <row r="8" spans="1:28" x14ac:dyDescent="0.25">
      <c r="A8" s="6">
        <v>5</v>
      </c>
      <c r="B8" s="6" t="s">
        <v>6</v>
      </c>
      <c r="C8" s="7">
        <v>0.25900000000000001</v>
      </c>
      <c r="D8" s="7">
        <v>0.32650000000000001</v>
      </c>
      <c r="E8" s="11">
        <v>0.40419308035671497</v>
      </c>
      <c r="F8" s="11">
        <v>1.2657877930272601</v>
      </c>
      <c r="G8" s="11">
        <v>-0.26654624854208298</v>
      </c>
      <c r="H8" s="7">
        <v>0.20475604514208701</v>
      </c>
      <c r="I8" s="7">
        <v>3.5545319273969702</v>
      </c>
      <c r="J8" s="7">
        <v>1.4492177572268701</v>
      </c>
      <c r="K8" s="13">
        <v>1.15077654917553</v>
      </c>
      <c r="L8" s="13">
        <v>0.65813037690813503</v>
      </c>
      <c r="M8" s="13"/>
      <c r="N8" s="8">
        <v>0.61194993186651903</v>
      </c>
      <c r="O8" s="8">
        <v>3.5820794681799999</v>
      </c>
      <c r="P8" s="8">
        <v>1.4874322314353801</v>
      </c>
      <c r="Q8" s="13">
        <v>-0.131954562302429</v>
      </c>
      <c r="R8" s="13">
        <v>0.65655083484857102</v>
      </c>
      <c r="S8" s="13">
        <v>3.2281435649880601</v>
      </c>
      <c r="T8" s="8">
        <v>0.96225003676546605</v>
      </c>
      <c r="U8" s="8">
        <v>3.5968134233218101</v>
      </c>
      <c r="V8" s="8">
        <v>1.6138631453054999</v>
      </c>
      <c r="W8" s="13">
        <v>2.5453993225684601</v>
      </c>
      <c r="X8" s="13">
        <v>1.3130025408800601</v>
      </c>
      <c r="Y8" s="13">
        <v>0.203233189606843</v>
      </c>
      <c r="Z8" s="8">
        <v>0.28783834556716598</v>
      </c>
      <c r="AA8" s="8">
        <v>3.5471246632973901</v>
      </c>
      <c r="AB8" s="8">
        <v>1.43378745977994</v>
      </c>
    </row>
    <row r="9" spans="1:28" x14ac:dyDescent="0.25">
      <c r="A9" s="6">
        <v>6</v>
      </c>
      <c r="B9" s="6" t="s">
        <v>7</v>
      </c>
      <c r="C9" s="7">
        <v>0.25900000000000001</v>
      </c>
      <c r="D9" s="7">
        <v>0.32179999999999997</v>
      </c>
      <c r="E9" s="11">
        <v>0.147151001308191</v>
      </c>
      <c r="F9" s="11">
        <v>2.5751231936246399</v>
      </c>
      <c r="G9" s="11">
        <v>-0.42359237901532298</v>
      </c>
      <c r="H9" s="7">
        <v>0.46923573165666599</v>
      </c>
      <c r="I9" s="7">
        <v>3.4237543885120201</v>
      </c>
      <c r="J9" s="7">
        <v>1.47600680410506</v>
      </c>
      <c r="K9" s="13">
        <v>1.11207160343389</v>
      </c>
      <c r="L9" s="13">
        <v>0.67641791133834805</v>
      </c>
      <c r="M9" s="13"/>
      <c r="N9" s="8">
        <v>0.51041191083828097</v>
      </c>
      <c r="O9" s="8">
        <v>3.54247157727321</v>
      </c>
      <c r="P9" s="8">
        <v>1.94480199133872</v>
      </c>
      <c r="Q9" s="13">
        <v>0.59470718013606405</v>
      </c>
      <c r="R9" s="13">
        <v>1.98154032886193</v>
      </c>
      <c r="S9" s="13">
        <v>-0.52154558416631402</v>
      </c>
      <c r="T9" s="8">
        <v>0.471725424437694</v>
      </c>
      <c r="U9" s="8">
        <v>3.42277696321977</v>
      </c>
      <c r="V9" s="8">
        <v>1.47404338750284</v>
      </c>
      <c r="W9" s="13">
        <v>-1.10786831902231</v>
      </c>
      <c r="X9" s="13">
        <v>-1.6885695548148401</v>
      </c>
      <c r="Y9" s="13">
        <v>-0.27855821427476202</v>
      </c>
      <c r="Z9" s="8">
        <v>0.36634747660007599</v>
      </c>
      <c r="AA9" s="8">
        <v>3.4783839190379502</v>
      </c>
      <c r="AB9" s="8">
        <v>1.6278633039363199</v>
      </c>
    </row>
    <row r="10" spans="1:28" x14ac:dyDescent="0.25">
      <c r="A10" s="6">
        <v>7</v>
      </c>
      <c r="B10" s="6" t="s">
        <v>8</v>
      </c>
      <c r="C10" s="7">
        <v>0.222</v>
      </c>
      <c r="D10" s="7">
        <v>0.56579999999999997</v>
      </c>
      <c r="E10" s="11">
        <v>0.55250223004492705</v>
      </c>
      <c r="F10" s="11">
        <v>1.7742942661929499</v>
      </c>
      <c r="G10" s="11">
        <v>-0.24317230760349301</v>
      </c>
      <c r="H10" s="7">
        <v>0.83987975391927505</v>
      </c>
      <c r="I10" s="7">
        <v>4.5456666371287398</v>
      </c>
      <c r="J10" s="7">
        <v>3.4681684423428498</v>
      </c>
      <c r="K10" s="13">
        <v>1.0128459292237699</v>
      </c>
      <c r="L10" s="13">
        <v>1.1681223552364901</v>
      </c>
      <c r="M10" s="13"/>
      <c r="N10" s="8">
        <v>2.5524969446209602</v>
      </c>
      <c r="O10" s="8">
        <v>4.6754595937741401</v>
      </c>
      <c r="P10" s="8">
        <v>3.7566154749948701</v>
      </c>
      <c r="Q10" s="13">
        <v>-8.3497459919054495E-2</v>
      </c>
      <c r="R10" s="13">
        <v>1.02585303016574</v>
      </c>
      <c r="S10" s="13">
        <v>5.1387851601956802</v>
      </c>
      <c r="T10" s="8">
        <v>3.7171681284327498</v>
      </c>
      <c r="U10" s="8">
        <v>4.9369695455653897</v>
      </c>
      <c r="V10" s="8">
        <v>4.0457568930144596</v>
      </c>
      <c r="W10" s="13">
        <v>2.3832188213455701</v>
      </c>
      <c r="X10" s="13">
        <v>3.0228911969625498</v>
      </c>
      <c r="Y10" s="13">
        <v>0.22385973884436</v>
      </c>
      <c r="Z10" s="8">
        <v>1.1011068956400201</v>
      </c>
      <c r="AA10" s="8">
        <v>4.5865565510032402</v>
      </c>
      <c r="AB10" s="8">
        <v>3.4352798740792201</v>
      </c>
    </row>
    <row r="11" spans="1:28" x14ac:dyDescent="0.25">
      <c r="A11" s="6">
        <v>8</v>
      </c>
      <c r="B11" s="6" t="s">
        <v>9</v>
      </c>
      <c r="C11" s="7">
        <v>0.24099999999999999</v>
      </c>
      <c r="D11" s="7">
        <v>0.64359999999999995</v>
      </c>
      <c r="E11" s="11">
        <v>2.9365647674253399</v>
      </c>
      <c r="F11" s="11">
        <v>0.58346419354577295</v>
      </c>
      <c r="G11" s="11">
        <v>0.53843474794757795</v>
      </c>
      <c r="H11" s="7">
        <v>2.0538898358237399</v>
      </c>
      <c r="I11" s="7">
        <v>4.84743930503081</v>
      </c>
      <c r="J11" s="7">
        <v>3.5638273344044298</v>
      </c>
      <c r="K11" s="13">
        <v>1.1596481516546699</v>
      </c>
      <c r="L11" s="13">
        <v>1.0571833804433299</v>
      </c>
      <c r="M11" s="13"/>
      <c r="N11" s="8">
        <v>1.29071794635619</v>
      </c>
      <c r="O11" s="8">
        <v>4.7342750393197504</v>
      </c>
      <c r="P11" s="8">
        <v>2.67120419018406</v>
      </c>
      <c r="Q11" s="13">
        <v>-7.1168530966546295E-2</v>
      </c>
      <c r="R11" s="13">
        <v>1.0980217830147501</v>
      </c>
      <c r="S11" s="13">
        <v>5.4047608337633299</v>
      </c>
      <c r="T11" s="8">
        <v>2.5404916027420401</v>
      </c>
      <c r="U11" s="8">
        <v>4.8463619024751603</v>
      </c>
      <c r="V11" s="8">
        <v>3.5868161704225301</v>
      </c>
      <c r="W11" s="13">
        <v>1.28922374688894</v>
      </c>
      <c r="X11" s="13">
        <v>0.35401814462852998</v>
      </c>
      <c r="Y11" s="13">
        <v>0.76217101730638304</v>
      </c>
      <c r="Z11" s="8">
        <v>1.4881595398096199</v>
      </c>
      <c r="AA11" s="8">
        <v>4.6756998062506101</v>
      </c>
      <c r="AB11" s="8">
        <v>2.2832980940851</v>
      </c>
    </row>
    <row r="12" spans="1:28" x14ac:dyDescent="0.25">
      <c r="A12" s="6">
        <v>9</v>
      </c>
      <c r="B12" s="6" t="s">
        <v>10</v>
      </c>
      <c r="C12" s="7">
        <v>0.254</v>
      </c>
      <c r="D12" s="7">
        <v>0.62090000000000001</v>
      </c>
      <c r="E12" s="11">
        <v>3.10526768503374</v>
      </c>
      <c r="F12" s="11">
        <v>0.50791685331298198</v>
      </c>
      <c r="G12" s="11">
        <v>0.446131742025556</v>
      </c>
      <c r="H12" s="7">
        <v>2.0384952426317602</v>
      </c>
      <c r="I12" s="7">
        <v>3.21184763127351</v>
      </c>
      <c r="J12" s="7">
        <v>0.568797382812542</v>
      </c>
      <c r="K12" s="13">
        <v>1.40336228164134</v>
      </c>
      <c r="L12" s="13">
        <v>0.82653700484205805</v>
      </c>
      <c r="M12" s="13"/>
      <c r="N12" s="8">
        <v>3.1866887301882501</v>
      </c>
      <c r="O12" s="8">
        <v>3.1878332618668499</v>
      </c>
      <c r="P12" s="8">
        <v>0.78716615428788395</v>
      </c>
      <c r="Q12" s="13">
        <v>-0.40706477370757299</v>
      </c>
      <c r="R12" s="13">
        <v>0.77846444572092699</v>
      </c>
      <c r="S12" s="13">
        <v>0.87318669635494905</v>
      </c>
      <c r="T12" s="8">
        <v>1.54871364362186</v>
      </c>
      <c r="U12" s="8">
        <v>3.2567463132540699</v>
      </c>
      <c r="V12" s="8">
        <v>1.1935644521298201</v>
      </c>
      <c r="W12" s="13">
        <v>1.2219058182381</v>
      </c>
      <c r="X12" s="13">
        <v>-0.458213089755729</v>
      </c>
      <c r="Y12" s="13">
        <v>1.3867908780923901</v>
      </c>
      <c r="Z12" s="8">
        <v>1.0671643839291001</v>
      </c>
      <c r="AA12" s="8">
        <v>3.3103617273157102</v>
      </c>
      <c r="AB12" s="8">
        <v>1.1158570002273001</v>
      </c>
    </row>
    <row r="13" spans="1:28" x14ac:dyDescent="0.25">
      <c r="A13" s="6">
        <v>10</v>
      </c>
      <c r="B13" s="6" t="s">
        <v>11</v>
      </c>
      <c r="C13" s="7">
        <v>0.25</v>
      </c>
      <c r="D13" s="7">
        <v>0.65439999999999998</v>
      </c>
      <c r="E13" s="11">
        <v>3.1488020796779601</v>
      </c>
      <c r="F13" s="11">
        <v>-0.39818462848646502</v>
      </c>
      <c r="G13" s="11">
        <v>-2.3684633761660399</v>
      </c>
      <c r="H13" s="7">
        <v>1.22100220786561</v>
      </c>
      <c r="I13" s="7">
        <v>3.15121758566944</v>
      </c>
      <c r="J13" s="7">
        <v>0.58318892927785904</v>
      </c>
      <c r="K13" s="13">
        <v>1.57856984393332</v>
      </c>
      <c r="L13" s="13">
        <v>0.74815345456001903</v>
      </c>
      <c r="M13" s="13"/>
      <c r="N13" s="8">
        <v>2.5207683218542001</v>
      </c>
      <c r="O13" s="8">
        <v>3.06861860740218</v>
      </c>
      <c r="P13" s="8">
        <v>1.0152076279928799</v>
      </c>
      <c r="Q13" s="13">
        <v>-0.60952425684940903</v>
      </c>
      <c r="R13" s="13">
        <v>0.69987358566687896</v>
      </c>
      <c r="S13" s="13">
        <v>0.57647357226760998</v>
      </c>
      <c r="T13" s="8">
        <v>1.1613666041116399</v>
      </c>
      <c r="U13" s="8">
        <v>3.1338905568065698</v>
      </c>
      <c r="V13" s="8">
        <v>0.33989251431319101</v>
      </c>
      <c r="W13" s="13">
        <v>1.29904509777457</v>
      </c>
      <c r="X13" s="13">
        <v>-0.50180769922990598</v>
      </c>
      <c r="Y13" s="13">
        <v>1.3630300486820399</v>
      </c>
      <c r="Z13" s="8">
        <v>0.67619279793773901</v>
      </c>
      <c r="AA13" s="8">
        <v>3.1996518628941399</v>
      </c>
      <c r="AB13" s="8">
        <v>0.42881352101789999</v>
      </c>
    </row>
    <row r="14" spans="1:28" x14ac:dyDescent="0.25">
      <c r="A14" s="6">
        <v>11</v>
      </c>
      <c r="B14" s="6" t="s">
        <v>12</v>
      </c>
      <c r="C14" s="7">
        <v>0.25800000000000001</v>
      </c>
      <c r="D14" s="7">
        <v>0.58830000000000005</v>
      </c>
      <c r="E14" s="11">
        <v>3.1826509113779098</v>
      </c>
      <c r="F14" s="11">
        <v>0.43388944331720902</v>
      </c>
      <c r="G14" s="11">
        <v>0.30174882309205497</v>
      </c>
      <c r="H14" s="7">
        <v>3.8729193167213198</v>
      </c>
      <c r="I14" s="7">
        <v>3.6002416886779098</v>
      </c>
      <c r="J14" s="7">
        <v>1.3473002240805401</v>
      </c>
      <c r="K14" s="13">
        <v>1.8180745596857399</v>
      </c>
      <c r="L14" s="13">
        <v>0.59834470070354695</v>
      </c>
      <c r="M14" s="13"/>
      <c r="N14" s="8">
        <v>4.2663913852752904</v>
      </c>
      <c r="O14" s="8">
        <v>3.5983987496424299</v>
      </c>
      <c r="P14" s="8">
        <v>1.4799763930556999</v>
      </c>
      <c r="Q14" s="13">
        <v>-0.236448589463639</v>
      </c>
      <c r="R14" s="13">
        <v>0.86021727374509604</v>
      </c>
      <c r="S14" s="13">
        <v>1.1613358156590099</v>
      </c>
      <c r="T14" s="8">
        <v>3.0593962141933599</v>
      </c>
      <c r="U14" s="8">
        <v>3.6065322321189499</v>
      </c>
      <c r="V14" s="8">
        <v>1.0988882734575101</v>
      </c>
      <c r="W14" s="13">
        <v>1.3578654010236699</v>
      </c>
      <c r="X14" s="13">
        <v>-0.61974236857808096</v>
      </c>
      <c r="Y14" s="13">
        <v>1.28964875061475</v>
      </c>
      <c r="Z14" s="8">
        <v>0.78494586019031498</v>
      </c>
      <c r="AA14" s="8">
        <v>3.6663894039819298</v>
      </c>
      <c r="AB14" s="8">
        <v>1.22526095156437</v>
      </c>
    </row>
    <row r="15" spans="1:28" x14ac:dyDescent="0.25">
      <c r="A15" s="6">
        <v>12</v>
      </c>
      <c r="B15" s="6" t="s">
        <v>13</v>
      </c>
      <c r="C15" s="7">
        <v>0.254</v>
      </c>
      <c r="D15" s="7">
        <v>0.56920000000000004</v>
      </c>
      <c r="E15" s="11">
        <v>0.47532373887246498</v>
      </c>
      <c r="F15" s="11">
        <v>-0.75758585661335798</v>
      </c>
      <c r="G15" s="11">
        <v>-1.37314811145937</v>
      </c>
      <c r="H15" s="7">
        <v>2.8457367087972201</v>
      </c>
      <c r="I15" s="7">
        <v>4.1960076414970899</v>
      </c>
      <c r="J15" s="7">
        <v>1.36607303133976</v>
      </c>
      <c r="K15" s="13">
        <v>2.0477621111653801</v>
      </c>
      <c r="L15" s="13">
        <v>0.52257913270910195</v>
      </c>
      <c r="M15" s="13"/>
      <c r="N15" s="8">
        <v>6.3944934365066199</v>
      </c>
      <c r="O15" s="8">
        <v>4.2068642253667301</v>
      </c>
      <c r="P15" s="8">
        <v>2.7387936353044799</v>
      </c>
      <c r="Q15" s="13">
        <v>-1.8597920922412301</v>
      </c>
      <c r="R15" s="13">
        <v>0.356574548848547</v>
      </c>
      <c r="S15" s="13">
        <v>0.21385138534901699</v>
      </c>
      <c r="T15" s="8">
        <v>2.9795686931919199</v>
      </c>
      <c r="U15" s="8">
        <v>4.2014988583650803</v>
      </c>
      <c r="V15" s="8">
        <v>1.4284457612297801</v>
      </c>
      <c r="W15" s="13">
        <v>1.3937040056273999</v>
      </c>
      <c r="X15" s="13">
        <v>-0.75363234160960502</v>
      </c>
      <c r="Y15" s="13">
        <v>1.3751694184434899</v>
      </c>
      <c r="Z15" s="8">
        <v>0.92735458641748103</v>
      </c>
      <c r="AA15" s="8">
        <v>4.2706943107972597</v>
      </c>
      <c r="AB15" s="8">
        <v>0.39922353764984903</v>
      </c>
    </row>
    <row r="16" spans="1:28" x14ac:dyDescent="0.25">
      <c r="A16" s="6">
        <v>13</v>
      </c>
      <c r="B16" s="6" t="s">
        <v>14</v>
      </c>
      <c r="C16" s="7">
        <v>0.25800000000000001</v>
      </c>
      <c r="D16" s="7">
        <v>0.57479999999999998</v>
      </c>
      <c r="E16" s="11">
        <v>2.0336912099015998</v>
      </c>
      <c r="F16" s="11">
        <v>0.52124073583575703</v>
      </c>
      <c r="G16" s="11">
        <v>1.15716217085146E-2</v>
      </c>
      <c r="H16" s="7">
        <v>2.9950984243411898</v>
      </c>
      <c r="I16" s="7">
        <v>4.2663308379799298</v>
      </c>
      <c r="J16" s="7">
        <v>1.8109322942269399</v>
      </c>
      <c r="K16" s="13">
        <v>1.9832103096101801</v>
      </c>
      <c r="L16" s="13">
        <v>0.52891190287249501</v>
      </c>
      <c r="M16" s="13"/>
      <c r="N16" s="8">
        <v>3.0076914425535501</v>
      </c>
      <c r="O16" s="8">
        <v>4.2666438691568596</v>
      </c>
      <c r="P16" s="8">
        <v>1.81314379055144</v>
      </c>
      <c r="Q16" s="13">
        <v>-1.55137161273683</v>
      </c>
      <c r="R16" s="13">
        <v>0.392837930184331</v>
      </c>
      <c r="S16" s="13">
        <v>0.24738543735466001</v>
      </c>
      <c r="T16" s="8">
        <v>0.94192449709425796</v>
      </c>
      <c r="U16" s="8">
        <v>4.2774832983476196</v>
      </c>
      <c r="V16" s="8">
        <v>1.4878692042628201</v>
      </c>
      <c r="W16" s="13">
        <v>1.4574889320892499</v>
      </c>
      <c r="X16" s="13">
        <v>-0.532454733023908</v>
      </c>
      <c r="Y16" s="13">
        <v>1.0362544146046899</v>
      </c>
      <c r="Z16" s="8">
        <v>0.61191545491353905</v>
      </c>
      <c r="AA16" s="8">
        <v>4.3215935665588301</v>
      </c>
      <c r="AB16" s="8">
        <v>1.82323560482081</v>
      </c>
    </row>
    <row r="17" spans="1:28" x14ac:dyDescent="0.25">
      <c r="A17" s="6">
        <v>14</v>
      </c>
      <c r="B17" s="6" t="s">
        <v>15</v>
      </c>
      <c r="C17" s="7">
        <v>0.25900000000000001</v>
      </c>
      <c r="D17" s="7">
        <v>0.55859999999999999</v>
      </c>
      <c r="E17" s="11">
        <v>2.7664199032685399</v>
      </c>
      <c r="F17" s="11">
        <v>-0.29848532673421002</v>
      </c>
      <c r="G17" s="11">
        <v>-1.8138705958765899</v>
      </c>
      <c r="H17" s="7">
        <v>2.7325374858240501</v>
      </c>
      <c r="I17" s="7">
        <v>4.2231271212120101</v>
      </c>
      <c r="J17" s="7">
        <v>2.4362352234512401</v>
      </c>
      <c r="K17" s="13">
        <v>2.9998633239867201</v>
      </c>
      <c r="L17" s="13">
        <v>0.33447603173942198</v>
      </c>
      <c r="M17" s="13"/>
      <c r="N17" s="8">
        <v>3.2856464684506799</v>
      </c>
      <c r="O17" s="8">
        <v>4.2056241734487898</v>
      </c>
      <c r="P17" s="8">
        <v>2.5456663595475901</v>
      </c>
      <c r="Q17" s="13">
        <v>-0.25181226286608099</v>
      </c>
      <c r="R17" s="13">
        <v>0.78910540125422701</v>
      </c>
      <c r="S17" s="13">
        <v>0.66710794226602899</v>
      </c>
      <c r="T17" s="8">
        <v>2.8855952738726698</v>
      </c>
      <c r="U17" s="8">
        <v>4.2154017147321303</v>
      </c>
      <c r="V17" s="8">
        <v>2.5080935291047002</v>
      </c>
      <c r="W17" s="13">
        <v>1.61210409470956</v>
      </c>
      <c r="X17" s="13">
        <v>-0.71011227781876796</v>
      </c>
      <c r="Y17" s="13">
        <v>0.98776609466344301</v>
      </c>
      <c r="Z17" s="8">
        <v>1.1411519999838899</v>
      </c>
      <c r="AA17" s="8">
        <v>4.3442316925800002</v>
      </c>
      <c r="AB17" s="8">
        <v>2.57131632326342</v>
      </c>
    </row>
    <row r="18" spans="1:28" x14ac:dyDescent="0.25">
      <c r="A18" s="6">
        <v>15</v>
      </c>
      <c r="B18" s="6" t="s">
        <v>16</v>
      </c>
      <c r="C18" s="7">
        <v>0.26100000000000001</v>
      </c>
      <c r="D18" s="7">
        <v>0.56210000000000004</v>
      </c>
      <c r="E18" s="11">
        <v>2.9942968513092798</v>
      </c>
      <c r="F18" s="11">
        <v>-0.25193765701285198</v>
      </c>
      <c r="G18" s="11">
        <v>-1.73440783660355</v>
      </c>
      <c r="H18" s="7">
        <v>3.3548919743114598</v>
      </c>
      <c r="I18" s="7">
        <v>5.6248078440045104</v>
      </c>
      <c r="J18" s="7">
        <v>2.8623849245806499</v>
      </c>
      <c r="K18" s="13">
        <v>2.9877687766444101</v>
      </c>
      <c r="L18" s="13">
        <v>0.34430854988416598</v>
      </c>
      <c r="M18" s="13"/>
      <c r="N18" s="8">
        <v>4.7749969037457101</v>
      </c>
      <c r="O18" s="8">
        <v>5.7659472319620004</v>
      </c>
      <c r="P18" s="8">
        <v>3.0743382353562301</v>
      </c>
      <c r="Q18" s="13">
        <v>-0.119631386310195</v>
      </c>
      <c r="R18" s="13">
        <v>0.87785927145947495</v>
      </c>
      <c r="S18" s="13">
        <v>1.0260646885411</v>
      </c>
      <c r="T18" s="8">
        <v>3.4953181546289902</v>
      </c>
      <c r="U18" s="8">
        <v>5.62511643175523</v>
      </c>
      <c r="V18" s="8">
        <v>2.9116863305540202</v>
      </c>
      <c r="W18" s="13">
        <v>1.6896617275371399</v>
      </c>
      <c r="X18" s="13">
        <v>-0.81289304415447605</v>
      </c>
      <c r="Y18" s="13">
        <v>0.98222504146483103</v>
      </c>
      <c r="Z18" s="8">
        <v>1.66542416329365</v>
      </c>
      <c r="AA18" s="8">
        <v>5.5189181674206802</v>
      </c>
      <c r="AB18" s="8">
        <v>2.8675017315653699</v>
      </c>
    </row>
    <row r="19" spans="1:28" x14ac:dyDescent="0.25">
      <c r="A19" s="6">
        <v>16</v>
      </c>
      <c r="B19" s="6" t="s">
        <v>17</v>
      </c>
      <c r="C19" s="7">
        <v>0.26100000000000001</v>
      </c>
      <c r="D19" s="7">
        <v>0.56969999999999998</v>
      </c>
      <c r="E19" s="11">
        <v>2.9051335319093101</v>
      </c>
      <c r="F19" s="11">
        <v>0.30423590961998698</v>
      </c>
      <c r="G19" s="11">
        <v>-0.11945510073283599</v>
      </c>
      <c r="H19" s="7">
        <v>2.794885046748</v>
      </c>
      <c r="I19" s="7">
        <v>3.3659714457379399</v>
      </c>
      <c r="J19" s="7">
        <v>2.7195159996399698</v>
      </c>
      <c r="K19" s="13">
        <v>2.9920066283167501</v>
      </c>
      <c r="L19" s="13">
        <v>0.34574223083524003</v>
      </c>
      <c r="M19" s="13"/>
      <c r="N19" s="8">
        <v>3.5867886307102701</v>
      </c>
      <c r="O19" s="8">
        <v>3.42161105091194</v>
      </c>
      <c r="P19" s="8">
        <v>2.7052835461209499</v>
      </c>
      <c r="Q19" s="13">
        <v>1.5147525830895101</v>
      </c>
      <c r="R19" s="13">
        <v>-1.8579606135125599</v>
      </c>
      <c r="S19" s="13">
        <v>6.3188955276024597E-3</v>
      </c>
      <c r="T19" s="8">
        <v>1.0149103252882401</v>
      </c>
      <c r="U19" s="8">
        <v>3.3610409369738701</v>
      </c>
      <c r="V19" s="8">
        <v>2.1614490338937902</v>
      </c>
      <c r="W19" s="13">
        <v>1.7411991210956199</v>
      </c>
      <c r="X19" s="13">
        <v>-0.714854637714327</v>
      </c>
      <c r="Y19" s="13">
        <v>0.89165013641581903</v>
      </c>
      <c r="Z19" s="8">
        <v>1.31550292900448</v>
      </c>
      <c r="AA19" s="8">
        <v>3.4021797113177099</v>
      </c>
      <c r="AB19" s="8">
        <v>2.67797803001586</v>
      </c>
    </row>
    <row r="20" spans="1:28" x14ac:dyDescent="0.25">
      <c r="A20" s="6">
        <v>17</v>
      </c>
      <c r="B20" s="6" t="s">
        <v>18</v>
      </c>
      <c r="C20" s="7">
        <v>0.29896589600000001</v>
      </c>
      <c r="D20" s="7">
        <v>0.61899999999999999</v>
      </c>
      <c r="E20" s="11">
        <v>2.3295377278813501</v>
      </c>
      <c r="F20" s="11">
        <v>-0.44891109748548003</v>
      </c>
      <c r="G20" s="11">
        <v>-1.99606051539187</v>
      </c>
      <c r="H20" s="7">
        <v>2.1566122618517301</v>
      </c>
      <c r="I20" s="7">
        <v>4.1624221717165399</v>
      </c>
      <c r="J20" s="7">
        <v>4.32337159391657</v>
      </c>
      <c r="K20" s="13">
        <v>1.1637659657943</v>
      </c>
      <c r="L20" s="13">
        <v>0.87738897872868105</v>
      </c>
      <c r="M20" s="13"/>
      <c r="N20" s="8">
        <v>2.1291325274506501</v>
      </c>
      <c r="O20" s="8">
        <v>4.26726960824855</v>
      </c>
      <c r="P20" s="8">
        <v>2.77781955783087</v>
      </c>
      <c r="Q20" s="13">
        <v>-0.273979780578679</v>
      </c>
      <c r="R20" s="13">
        <v>0.76965072178030802</v>
      </c>
      <c r="S20" s="13">
        <v>1.5676691323013401</v>
      </c>
      <c r="T20" s="8">
        <v>1.4624478454721901</v>
      </c>
      <c r="U20" s="8">
        <v>4.2070471326292296</v>
      </c>
      <c r="V20" s="8">
        <v>3.5110787820077198</v>
      </c>
      <c r="W20" s="13">
        <v>1.14111251722458</v>
      </c>
      <c r="X20" s="13">
        <v>-4.5176975257886498E-2</v>
      </c>
      <c r="Y20" s="13">
        <v>0.92732756416492901</v>
      </c>
      <c r="Z20" s="8">
        <v>2.0316949830345701</v>
      </c>
      <c r="AA20" s="8">
        <v>4.2616822839754498</v>
      </c>
      <c r="AB20" s="8">
        <v>2.8481423840050999</v>
      </c>
    </row>
    <row r="21" spans="1:28" x14ac:dyDescent="0.25">
      <c r="A21" s="6">
        <v>18</v>
      </c>
      <c r="B21" s="6" t="s">
        <v>19</v>
      </c>
      <c r="C21" s="7">
        <v>0.20799999999999999</v>
      </c>
      <c r="D21" s="7">
        <v>0.46650000000000003</v>
      </c>
      <c r="E21" s="11">
        <v>4.9048554312149504</v>
      </c>
      <c r="F21" s="11">
        <v>0.52678973751054103</v>
      </c>
      <c r="G21" s="11">
        <v>1.6435349690343599</v>
      </c>
      <c r="H21" s="7">
        <v>16.4678762947172</v>
      </c>
      <c r="I21" s="7">
        <v>49.531417349774301</v>
      </c>
      <c r="J21" s="7">
        <v>35.0042005294384</v>
      </c>
      <c r="K21" s="13">
        <v>0.49025514158709099</v>
      </c>
      <c r="L21" s="13">
        <v>2.0008343251062102</v>
      </c>
      <c r="M21" s="13"/>
      <c r="N21" s="8">
        <v>16.442297552425899</v>
      </c>
      <c r="O21" s="8">
        <v>49.490349976378397</v>
      </c>
      <c r="P21" s="8">
        <v>36.046149134209699</v>
      </c>
      <c r="Q21" s="13">
        <v>-9.8911005028643704</v>
      </c>
      <c r="R21" s="13">
        <v>8.4799691238712796E-2</v>
      </c>
      <c r="S21" s="13">
        <v>0.728778930763886</v>
      </c>
      <c r="T21" s="8">
        <v>16.122310237574801</v>
      </c>
      <c r="U21" s="8">
        <v>49.547886005216398</v>
      </c>
      <c r="V21" s="8">
        <v>34.877182412413703</v>
      </c>
      <c r="W21" s="13">
        <v>0.77781276935571397</v>
      </c>
      <c r="X21" s="13">
        <v>3.7268681954690202</v>
      </c>
      <c r="Y21" s="13">
        <v>0.21553576122207099</v>
      </c>
      <c r="Z21" s="8">
        <v>16.531733333050799</v>
      </c>
      <c r="AA21" s="8">
        <v>49.509090579575499</v>
      </c>
      <c r="AB21" s="8">
        <v>35.834044419693797</v>
      </c>
    </row>
    <row r="22" spans="1:28" x14ac:dyDescent="0.25">
      <c r="A22" s="6">
        <v>19</v>
      </c>
      <c r="B22" s="6" t="s">
        <v>20</v>
      </c>
      <c r="C22" s="7">
        <v>0.22</v>
      </c>
      <c r="D22" s="7">
        <v>0.5796</v>
      </c>
      <c r="E22" s="11">
        <v>0.60515974516960502</v>
      </c>
      <c r="F22" s="11">
        <v>-1.0741697643727799</v>
      </c>
      <c r="G22" s="11">
        <v>-1.78603139921929</v>
      </c>
      <c r="H22" s="7">
        <v>9.7528593663646905</v>
      </c>
      <c r="I22" s="7">
        <v>7.2272653047894204</v>
      </c>
      <c r="J22" s="7">
        <v>29.607048352332601</v>
      </c>
      <c r="K22" s="13">
        <v>0.93148994542976005</v>
      </c>
      <c r="L22" s="13">
        <v>1.33767175053194</v>
      </c>
      <c r="M22" s="13"/>
      <c r="N22" s="8">
        <v>10.214218342195601</v>
      </c>
      <c r="O22" s="8">
        <v>6.8197975092625303</v>
      </c>
      <c r="P22" s="8">
        <v>31.087678542175102</v>
      </c>
      <c r="Q22" s="13">
        <v>-7.33856628123399</v>
      </c>
      <c r="R22" s="13">
        <v>0.137973219694631</v>
      </c>
      <c r="S22" s="13">
        <v>0.33523655427332399</v>
      </c>
      <c r="T22" s="8">
        <v>9.8451923014293801</v>
      </c>
      <c r="U22" s="8">
        <v>7.15767039470198</v>
      </c>
      <c r="V22" s="8">
        <v>29.970686138914399</v>
      </c>
      <c r="W22" s="13">
        <v>0.89700039196888004</v>
      </c>
      <c r="X22" s="13">
        <v>-0.43803923728418398</v>
      </c>
      <c r="Y22" s="13">
        <v>2.5625775383656602</v>
      </c>
      <c r="Z22" s="8">
        <v>9.9715688702333196</v>
      </c>
      <c r="AA22" s="8">
        <v>7.0038014490287104</v>
      </c>
      <c r="AB22" s="8">
        <v>30.9208609207456</v>
      </c>
    </row>
    <row r="23" spans="1:28" x14ac:dyDescent="0.25">
      <c r="A23" s="6">
        <v>20</v>
      </c>
      <c r="B23" s="6" t="s">
        <v>21</v>
      </c>
      <c r="C23" s="7">
        <v>0.23200000000000001</v>
      </c>
      <c r="D23" s="7">
        <v>0.68049999999999999</v>
      </c>
      <c r="E23" s="11">
        <v>4.8141968360824503</v>
      </c>
      <c r="F23" s="11">
        <v>0.50753709444379502</v>
      </c>
      <c r="G23" s="11">
        <v>1.15808734530062</v>
      </c>
      <c r="H23" s="7">
        <v>8.9214785176995406</v>
      </c>
      <c r="I23" s="7">
        <v>4.4125030685870898</v>
      </c>
      <c r="J23" s="7">
        <v>29.8324387050321</v>
      </c>
      <c r="K23" s="13">
        <v>1.1340955181899099</v>
      </c>
      <c r="L23" s="13">
        <v>1.15570281044142</v>
      </c>
      <c r="M23" s="13"/>
      <c r="N23" s="8">
        <v>8.4368719477890295</v>
      </c>
      <c r="O23" s="8">
        <v>4.3349389494404598</v>
      </c>
      <c r="P23" s="8">
        <v>30.380104319045198</v>
      </c>
      <c r="Q23" s="13">
        <v>-3.06546936697054</v>
      </c>
      <c r="R23" s="13">
        <v>0.30114381616358699</v>
      </c>
      <c r="S23" s="13">
        <v>0.33600394503831399</v>
      </c>
      <c r="T23" s="8">
        <v>9.0766869879343499</v>
      </c>
      <c r="U23" s="8">
        <v>4.6084281338363597</v>
      </c>
      <c r="V23" s="8">
        <v>29.150198446138099</v>
      </c>
      <c r="W23" s="13">
        <v>1.1246192882302799</v>
      </c>
      <c r="X23" s="13">
        <v>-0.93270745336934502</v>
      </c>
      <c r="Y23" s="13">
        <v>4.6112519683806097</v>
      </c>
      <c r="Z23" s="8">
        <v>8.93410738058191</v>
      </c>
      <c r="AA23" s="8">
        <v>5.3549714101371997</v>
      </c>
      <c r="AB23" s="8">
        <v>28.802170521560001</v>
      </c>
    </row>
    <row r="24" spans="1:28" x14ac:dyDescent="0.25">
      <c r="A24" s="6">
        <v>21</v>
      </c>
      <c r="B24" s="6" t="s">
        <v>22</v>
      </c>
      <c r="C24" s="7">
        <v>0.23899999999999999</v>
      </c>
      <c r="D24" s="7">
        <v>0.70520000000000005</v>
      </c>
      <c r="E24" s="11">
        <v>2.6544826305629901</v>
      </c>
      <c r="F24" s="11">
        <v>-0.47646075924345699</v>
      </c>
      <c r="G24" s="11">
        <v>-2.4500289493993801</v>
      </c>
      <c r="H24" s="7">
        <v>5.6785108821134997</v>
      </c>
      <c r="I24" s="7">
        <v>5.4317538031774797</v>
      </c>
      <c r="J24" s="7">
        <v>18.240456209811502</v>
      </c>
      <c r="K24" s="13">
        <v>1.4341469245040199</v>
      </c>
      <c r="L24" s="13">
        <v>0.88101466346864499</v>
      </c>
      <c r="M24" s="13"/>
      <c r="N24" s="8">
        <v>4.1136071341421596</v>
      </c>
      <c r="O24" s="8">
        <v>5.2441225790696402</v>
      </c>
      <c r="P24" s="8">
        <v>19.375992977221301</v>
      </c>
      <c r="Q24" s="13">
        <v>-2.4721087778139501</v>
      </c>
      <c r="R24" s="13">
        <v>0.33667337907084799</v>
      </c>
      <c r="S24" s="13">
        <v>0.26309797775726901</v>
      </c>
      <c r="T24" s="8">
        <v>5.9232464337036701</v>
      </c>
      <c r="U24" s="8">
        <v>5.4674867019011399</v>
      </c>
      <c r="V24" s="8">
        <v>18.129616389667401</v>
      </c>
      <c r="W24" s="13">
        <v>1.20947960706837</v>
      </c>
      <c r="X24" s="13">
        <v>-0.82717287615606605</v>
      </c>
      <c r="Y24" s="13">
        <v>2.55526069783562</v>
      </c>
      <c r="Z24" s="8">
        <v>7.4470646965802301</v>
      </c>
      <c r="AA24" s="8">
        <v>5.8818458078506799</v>
      </c>
      <c r="AB24" s="8">
        <v>17.3825347087345</v>
      </c>
    </row>
    <row r="25" spans="1:28" x14ac:dyDescent="0.25">
      <c r="A25" s="6">
        <v>22</v>
      </c>
      <c r="B25" s="6" t="s">
        <v>23</v>
      </c>
      <c r="C25" s="7">
        <v>0.246</v>
      </c>
      <c r="D25" s="7">
        <v>0.72989999999999999</v>
      </c>
      <c r="E25" s="11">
        <v>0.11461707675748301</v>
      </c>
      <c r="F25" s="11">
        <v>-1.6949881800376101</v>
      </c>
      <c r="G25" s="11">
        <v>-1.3565525339533</v>
      </c>
      <c r="H25" s="7">
        <v>4.5440985537490297</v>
      </c>
      <c r="I25" s="7">
        <v>4.9613143171532297</v>
      </c>
      <c r="J25" s="7">
        <v>12.400257370432101</v>
      </c>
      <c r="K25" s="13">
        <v>1.66036571078759</v>
      </c>
      <c r="L25" s="13">
        <v>0.75701272705141998</v>
      </c>
      <c r="M25" s="13"/>
      <c r="N25" s="8">
        <v>3.1144749839551502</v>
      </c>
      <c r="O25" s="8">
        <v>4.7476777435636501</v>
      </c>
      <c r="P25" s="8">
        <v>13.778158080620299</v>
      </c>
      <c r="Q25" s="13">
        <v>-1.5990308771126001</v>
      </c>
      <c r="R25" s="13">
        <v>0.46634487469604002</v>
      </c>
      <c r="S25" s="13">
        <v>0.30912262265600698</v>
      </c>
      <c r="T25" s="8">
        <v>3.07679395880827</v>
      </c>
      <c r="U25" s="8">
        <v>4.8598270633624399</v>
      </c>
      <c r="V25" s="8">
        <v>13.161300530142899</v>
      </c>
      <c r="W25" s="13">
        <v>1.2681186029826701</v>
      </c>
      <c r="X25" s="13">
        <v>-0.87261405898421796</v>
      </c>
      <c r="Y25" s="13">
        <v>2.4899666488944399</v>
      </c>
      <c r="Z25" s="8">
        <v>5.1010608881115598</v>
      </c>
      <c r="AA25" s="8">
        <v>5.3094970093031302</v>
      </c>
      <c r="AB25" s="8">
        <v>12.040182001988301</v>
      </c>
    </row>
    <row r="26" spans="1:28" x14ac:dyDescent="0.25">
      <c r="A26" s="6">
        <v>23</v>
      </c>
      <c r="B26" s="6" t="s">
        <v>24</v>
      </c>
      <c r="C26" s="7">
        <v>0.252</v>
      </c>
      <c r="D26" s="7">
        <v>0.77059999999999995</v>
      </c>
      <c r="E26" s="11">
        <v>1.04542635091162</v>
      </c>
      <c r="F26" s="11">
        <v>0.96147560162990497</v>
      </c>
      <c r="G26" s="11">
        <v>-0.29013103208010799</v>
      </c>
      <c r="H26" s="7">
        <v>1.22527628596798</v>
      </c>
      <c r="I26" s="7">
        <v>4.3008421441847702</v>
      </c>
      <c r="J26" s="7">
        <v>1.53946906997441</v>
      </c>
      <c r="K26" s="13">
        <v>1.9252858107033599</v>
      </c>
      <c r="L26" s="13">
        <v>0.66380805945528698</v>
      </c>
      <c r="M26" s="13"/>
      <c r="N26" s="8">
        <v>1.1297438365072601</v>
      </c>
      <c r="O26" s="8">
        <v>4.3078226181575401</v>
      </c>
      <c r="P26" s="8">
        <v>1.6195041459192601</v>
      </c>
      <c r="Q26" s="13">
        <v>0.15358341404183401</v>
      </c>
      <c r="R26" s="13">
        <v>1.52332491612443</v>
      </c>
      <c r="S26" s="13">
        <v>-1.53940324485374</v>
      </c>
      <c r="T26" s="8">
        <v>1.16755904166383</v>
      </c>
      <c r="U26" s="8">
        <v>4.3026841535388298</v>
      </c>
      <c r="V26" s="8">
        <v>1.5662799604520401</v>
      </c>
      <c r="W26" s="13">
        <v>2.0009767775957599</v>
      </c>
      <c r="X26" s="13">
        <v>8.44670568513054E-2</v>
      </c>
      <c r="Y26" s="13">
        <v>0.61588320174685796</v>
      </c>
      <c r="Z26" s="8">
        <v>1.1500293829621999</v>
      </c>
      <c r="AA26" s="8">
        <v>4.30519102870218</v>
      </c>
      <c r="AB26" s="8">
        <v>1.5816566684257101</v>
      </c>
    </row>
    <row r="27" spans="1:28" x14ac:dyDescent="0.25">
      <c r="A27" s="6">
        <v>24</v>
      </c>
      <c r="B27" s="6" t="s">
        <v>25</v>
      </c>
      <c r="C27" s="7">
        <v>0.24299999999999999</v>
      </c>
      <c r="D27" s="7">
        <v>0.81259999999999999</v>
      </c>
      <c r="E27" s="11">
        <v>2.1229424262829002</v>
      </c>
      <c r="F27" s="11">
        <v>-0.52568956344234796</v>
      </c>
      <c r="G27" s="11">
        <v>-2.41182329361689</v>
      </c>
      <c r="H27" s="7">
        <v>1.0470590600174801</v>
      </c>
      <c r="I27" s="7">
        <v>5.2741832603843299</v>
      </c>
      <c r="J27" s="7">
        <v>1.5309620514761699</v>
      </c>
      <c r="K27" s="13">
        <v>1.8180588329730301</v>
      </c>
      <c r="L27" s="13">
        <v>0.74929899817270096</v>
      </c>
      <c r="M27" s="13"/>
      <c r="N27" s="8">
        <v>2.5221264835086998</v>
      </c>
      <c r="O27" s="8">
        <v>5.2405577125421701</v>
      </c>
      <c r="P27" s="8">
        <v>1.06724997571751</v>
      </c>
      <c r="Q27" s="13">
        <v>-0.59241588652076904</v>
      </c>
      <c r="R27" s="13">
        <v>0.82216741052642395</v>
      </c>
      <c r="S27" s="13">
        <v>0.51519264034870704</v>
      </c>
      <c r="T27" s="8">
        <v>1.1880353557869601</v>
      </c>
      <c r="U27" s="8">
        <v>5.2657488146743097</v>
      </c>
      <c r="V27" s="8">
        <v>1.31356060946848</v>
      </c>
      <c r="W27" s="13">
        <v>1.4673896658472401</v>
      </c>
      <c r="X27" s="13">
        <v>-0.55221490174009902</v>
      </c>
      <c r="Y27" s="13">
        <v>1.3933819054727301</v>
      </c>
      <c r="Z27" s="8">
        <v>0.89004881834586203</v>
      </c>
      <c r="AA27" s="8">
        <v>5.3073512151121998</v>
      </c>
      <c r="AB27" s="8">
        <v>1.38868319569286</v>
      </c>
    </row>
    <row r="28" spans="1:28" x14ac:dyDescent="0.25">
      <c r="A28" s="6">
        <v>25</v>
      </c>
      <c r="B28" s="6" t="s">
        <v>26</v>
      </c>
      <c r="C28" s="7">
        <v>0.23300000000000001</v>
      </c>
      <c r="D28" s="7">
        <v>0.30649999999999999</v>
      </c>
      <c r="E28" s="11">
        <v>0.449156806360831</v>
      </c>
      <c r="F28" s="11">
        <v>1.33662540469104</v>
      </c>
      <c r="G28" s="11">
        <v>-0.21393725458825499</v>
      </c>
      <c r="H28" s="7">
        <v>0.41865763957185997</v>
      </c>
      <c r="I28" s="7">
        <v>3.59390442373659</v>
      </c>
      <c r="J28" s="7">
        <v>1.9481618051383101</v>
      </c>
      <c r="K28" s="13">
        <v>0.99893250178397497</v>
      </c>
      <c r="L28" s="13">
        <v>0.78821858657156096</v>
      </c>
      <c r="M28" s="13"/>
      <c r="N28" s="8">
        <v>0.38009384509285599</v>
      </c>
      <c r="O28" s="8">
        <v>3.6780225926410299</v>
      </c>
      <c r="P28" s="8">
        <v>2.2489833280534999</v>
      </c>
      <c r="Q28" s="13">
        <v>0.357852539089482</v>
      </c>
      <c r="R28" s="13">
        <v>1.2701876330072801</v>
      </c>
      <c r="S28" s="13">
        <v>-1.1034446680611301</v>
      </c>
      <c r="T28" s="8">
        <v>0.43053878711416899</v>
      </c>
      <c r="U28" s="8">
        <v>3.5903675516465401</v>
      </c>
      <c r="V28" s="8">
        <v>1.93329589669139</v>
      </c>
      <c r="W28" s="13">
        <v>1.2439487730443699</v>
      </c>
      <c r="X28" s="13">
        <v>0.36496284008978802</v>
      </c>
      <c r="Y28" s="13">
        <v>0.50292852887252204</v>
      </c>
      <c r="Z28" s="8">
        <v>0.265878028808331</v>
      </c>
      <c r="AA28" s="8">
        <v>3.6110402586368302</v>
      </c>
      <c r="AB28" s="8">
        <v>1.9732644556908701</v>
      </c>
    </row>
    <row r="29" spans="1:28" x14ac:dyDescent="0.25">
      <c r="A29" s="6">
        <v>26</v>
      </c>
      <c r="B29" s="6" t="s">
        <v>27</v>
      </c>
      <c r="C29" s="7">
        <v>0.26300000000000001</v>
      </c>
      <c r="D29" s="7">
        <v>0.28110000000000002</v>
      </c>
      <c r="E29" s="11">
        <v>0.115322473617921</v>
      </c>
      <c r="F29" s="11">
        <v>2.4073497004769102</v>
      </c>
      <c r="G29" s="11">
        <v>-0.43814110304565101</v>
      </c>
      <c r="H29" s="7">
        <v>0.55626982304190098</v>
      </c>
      <c r="I29" s="7">
        <v>2.84602065605793</v>
      </c>
      <c r="J29" s="7">
        <v>2.1266401575945699</v>
      </c>
      <c r="K29" s="13">
        <v>1.5311442440980101</v>
      </c>
      <c r="L29" s="13">
        <v>0.43525855716133199</v>
      </c>
      <c r="M29" s="13"/>
      <c r="N29" s="8">
        <v>1.5779706054235201</v>
      </c>
      <c r="O29" s="8">
        <v>2.8716245993922298</v>
      </c>
      <c r="P29" s="8">
        <v>2.3307584272603901</v>
      </c>
      <c r="Q29" s="13">
        <v>-7.1492354081328299E-2</v>
      </c>
      <c r="R29" s="13">
        <v>0.61811092757731301</v>
      </c>
      <c r="S29" s="13">
        <v>4.5195291055048799</v>
      </c>
      <c r="T29" s="8">
        <v>1.7573630795951001</v>
      </c>
      <c r="U29" s="8">
        <v>2.87500491297831</v>
      </c>
      <c r="V29" s="8">
        <v>2.35066534972088</v>
      </c>
      <c r="W29" s="13">
        <v>3.2343593857438599</v>
      </c>
      <c r="X29" s="13">
        <v>0.951420055592064</v>
      </c>
      <c r="Y29" s="13">
        <v>0.16357934839808499</v>
      </c>
      <c r="Z29" s="8">
        <v>1.0231712696636499</v>
      </c>
      <c r="AA29" s="8">
        <v>2.857650448332</v>
      </c>
      <c r="AB29" s="8">
        <v>2.1670430151552398</v>
      </c>
    </row>
    <row r="30" spans="1:28" x14ac:dyDescent="0.25">
      <c r="A30" s="6">
        <v>27</v>
      </c>
      <c r="B30" s="6" t="s">
        <v>28</v>
      </c>
      <c r="C30" s="7">
        <v>0.27200000000000002</v>
      </c>
      <c r="D30" s="7">
        <v>0.19259999999999999</v>
      </c>
      <c r="E30" s="11">
        <v>4.7829896943331202E-2</v>
      </c>
      <c r="F30" s="11">
        <v>3.7870754472235899</v>
      </c>
      <c r="G30" s="11">
        <v>-0.40071953512599001</v>
      </c>
      <c r="H30" s="7">
        <v>0.60403408378461998</v>
      </c>
      <c r="I30" s="7">
        <v>2.9889502323417401</v>
      </c>
      <c r="J30" s="7">
        <v>1.3773623786479099</v>
      </c>
      <c r="K30" s="13">
        <v>1.30706243107847</v>
      </c>
      <c r="L30" s="13">
        <v>0.40834489010348302</v>
      </c>
      <c r="M30" s="13"/>
      <c r="N30" s="8">
        <v>0.47303573192125797</v>
      </c>
      <c r="O30" s="8">
        <v>3.0495046656340801</v>
      </c>
      <c r="P30" s="8">
        <v>1.71064078716915</v>
      </c>
      <c r="Q30" s="13">
        <v>-0.17900998260862799</v>
      </c>
      <c r="R30" s="13">
        <v>0.44994791512356802</v>
      </c>
      <c r="S30" s="13">
        <v>2.2861525472544901</v>
      </c>
      <c r="T30" s="8">
        <v>0.48457741039984698</v>
      </c>
      <c r="U30" s="8">
        <v>3.0524012485199599</v>
      </c>
      <c r="V30" s="8">
        <v>1.75281801208849</v>
      </c>
      <c r="W30" s="13">
        <v>2.5185955788360199</v>
      </c>
      <c r="X30" s="13">
        <v>0.57943259168260897</v>
      </c>
      <c r="Y30" s="13">
        <v>0.17585021905658399</v>
      </c>
      <c r="Z30" s="8">
        <v>0.46711433180336598</v>
      </c>
      <c r="AA30" s="8">
        <v>3.0394226957219201</v>
      </c>
      <c r="AB30" s="8">
        <v>1.5910758174848101</v>
      </c>
    </row>
    <row r="31" spans="1:28" x14ac:dyDescent="0.25">
      <c r="A31" s="6">
        <v>28</v>
      </c>
      <c r="B31" s="6" t="s">
        <v>29</v>
      </c>
      <c r="C31" s="7">
        <v>0.255</v>
      </c>
      <c r="D31" s="7">
        <v>0.3664</v>
      </c>
      <c r="E31" s="11">
        <v>1.0036930012809999</v>
      </c>
      <c r="F31" s="11">
        <v>0.75520397632221503</v>
      </c>
      <c r="G31" s="11">
        <v>-6.8032025932899698E-2</v>
      </c>
      <c r="H31" s="7">
        <v>0.80438507229495104</v>
      </c>
      <c r="I31" s="7">
        <v>4.0110760598477002</v>
      </c>
      <c r="J31" s="7">
        <v>1.29255833150779</v>
      </c>
      <c r="K31" s="13">
        <v>1.2397981889626499</v>
      </c>
      <c r="L31" s="13">
        <v>0.66163027478397296</v>
      </c>
      <c r="M31" s="13"/>
      <c r="N31" s="8">
        <v>0.73855684600217297</v>
      </c>
      <c r="O31" s="8">
        <v>4.0145966733176</v>
      </c>
      <c r="P31" s="8">
        <v>1.3124223249043101</v>
      </c>
      <c r="Q31" s="13">
        <v>0.16506489007335901</v>
      </c>
      <c r="R31" s="13">
        <v>0.98712396570004701</v>
      </c>
      <c r="S31" s="13">
        <v>-2.1101171245184398</v>
      </c>
      <c r="T31" s="8">
        <v>0.78455616473494705</v>
      </c>
      <c r="U31" s="8">
        <v>4.01095199463815</v>
      </c>
      <c r="V31" s="8">
        <v>1.2975494051033201</v>
      </c>
      <c r="W31" s="13">
        <v>-0.370891770960603</v>
      </c>
      <c r="X31" s="13">
        <v>-1.1612218098385201</v>
      </c>
      <c r="Y31" s="13">
        <v>-0.56320667209160302</v>
      </c>
      <c r="Z31" s="8">
        <v>1.68440367513115</v>
      </c>
      <c r="AA31" s="8">
        <v>3.9621134576014398</v>
      </c>
      <c r="AB31" s="8">
        <v>1.5191569804217</v>
      </c>
    </row>
    <row r="32" spans="1:28" x14ac:dyDescent="0.25">
      <c r="A32" s="6">
        <v>29</v>
      </c>
      <c r="B32" s="6" t="s">
        <v>30</v>
      </c>
      <c r="C32" s="7">
        <v>0.254</v>
      </c>
      <c r="D32" s="7">
        <v>0.38890000000000002</v>
      </c>
      <c r="E32" s="11">
        <v>0.30161055069336901</v>
      </c>
      <c r="F32" s="11">
        <v>1.5112921547956699</v>
      </c>
      <c r="G32" s="11">
        <v>-0.40844034024867198</v>
      </c>
      <c r="H32" s="7">
        <v>0.69774683596097797</v>
      </c>
      <c r="I32" s="7">
        <v>2.95451616842842</v>
      </c>
      <c r="J32" s="7">
        <v>2.3920682898230998</v>
      </c>
      <c r="K32" s="13">
        <v>1.57825768022288</v>
      </c>
      <c r="L32" s="13">
        <v>0.52360747736253899</v>
      </c>
      <c r="M32" s="13"/>
      <c r="N32" s="8">
        <v>1.5353711725969701</v>
      </c>
      <c r="O32" s="8">
        <v>2.9904833226509302</v>
      </c>
      <c r="P32" s="8">
        <v>2.46747444876915</v>
      </c>
      <c r="Q32" s="13">
        <v>0.431286718914214</v>
      </c>
      <c r="R32" s="13">
        <v>1.5206687873711999</v>
      </c>
      <c r="S32" s="13">
        <v>-0.61448776134734795</v>
      </c>
      <c r="T32" s="8">
        <v>0.68800602668688704</v>
      </c>
      <c r="U32" s="8">
        <v>2.9538030830398001</v>
      </c>
      <c r="V32" s="8">
        <v>2.3896624028345701</v>
      </c>
      <c r="W32" s="13">
        <v>1.97305128725899</v>
      </c>
      <c r="X32" s="13">
        <v>0.31773782655136701</v>
      </c>
      <c r="Y32" s="13">
        <v>0.36783565841549598</v>
      </c>
      <c r="Z32" s="8">
        <v>1.1095923098978999</v>
      </c>
      <c r="AA32" s="8">
        <v>2.9754667049710002</v>
      </c>
      <c r="AB32" s="8">
        <v>2.39139022625637</v>
      </c>
    </row>
    <row r="33" spans="1:28" x14ac:dyDescent="0.25">
      <c r="A33" s="6">
        <v>30</v>
      </c>
      <c r="B33" s="6" t="s">
        <v>31</v>
      </c>
      <c r="C33" s="7">
        <v>0.26900000000000002</v>
      </c>
      <c r="D33" s="7">
        <v>0.3448</v>
      </c>
      <c r="E33" s="11">
        <v>1.85886409184652</v>
      </c>
      <c r="F33" s="11">
        <v>0.534728671503093</v>
      </c>
      <c r="G33" s="11">
        <v>0.206607388987124</v>
      </c>
      <c r="H33" s="7">
        <v>1.7931851823367899</v>
      </c>
      <c r="I33" s="7">
        <v>3.6686041843674002</v>
      </c>
      <c r="J33" s="7">
        <v>1.95454020352455</v>
      </c>
      <c r="K33" s="13">
        <v>1.1001748568226399</v>
      </c>
      <c r="L33" s="13">
        <v>0.72048994248602005</v>
      </c>
      <c r="M33" s="13"/>
      <c r="N33" s="8">
        <v>1.8925055052242199</v>
      </c>
      <c r="O33" s="8">
        <v>3.6621878005253201</v>
      </c>
      <c r="P33" s="8">
        <v>1.9152156641464499</v>
      </c>
      <c r="Q33" s="13">
        <v>-0.64306328466976004</v>
      </c>
      <c r="R33" s="13">
        <v>0.47216754899221203</v>
      </c>
      <c r="S33" s="13">
        <v>0.92589985644683603</v>
      </c>
      <c r="T33" s="8">
        <v>1.4830740328281</v>
      </c>
      <c r="U33" s="8">
        <v>3.6868695173077102</v>
      </c>
      <c r="V33" s="8">
        <v>2.1238408384671899</v>
      </c>
      <c r="W33" s="13">
        <v>-0.20178021869887999</v>
      </c>
      <c r="X33" s="13">
        <v>-0.92893183299199</v>
      </c>
      <c r="Y33" s="13">
        <v>-0.721495147351221</v>
      </c>
      <c r="Z33" s="8">
        <v>2.5235939891116299</v>
      </c>
      <c r="AA33" s="8">
        <v>3.6300625441698098</v>
      </c>
      <c r="AB33" s="8">
        <v>1.6697717612910601</v>
      </c>
    </row>
    <row r="34" spans="1:28" x14ac:dyDescent="0.25">
      <c r="A34" s="6">
        <v>31</v>
      </c>
      <c r="B34" s="6" t="s">
        <v>32</v>
      </c>
      <c r="C34" s="7">
        <v>0.29099999999999998</v>
      </c>
      <c r="D34" s="7">
        <v>0</v>
      </c>
      <c r="E34" s="11">
        <v>7.3681175753504498E-5</v>
      </c>
      <c r="F34" s="11">
        <v>-5.9228972048247703E-5</v>
      </c>
      <c r="G34" s="11">
        <v>-0.20564170774440699</v>
      </c>
      <c r="H34" s="7">
        <v>0.24411302196742399</v>
      </c>
      <c r="I34" s="7">
        <v>1.79875048199054</v>
      </c>
      <c r="J34" s="7">
        <v>2.9095470472964302</v>
      </c>
      <c r="K34" s="13">
        <v>0.93035727082221198</v>
      </c>
      <c r="L34" s="13">
        <v>0.23450467348392601</v>
      </c>
      <c r="M34" s="13"/>
      <c r="N34" s="8">
        <v>0.70849208619212201</v>
      </c>
      <c r="O34" s="8">
        <v>1.81827646718444</v>
      </c>
      <c r="P34" s="8">
        <v>2.7642731648328098</v>
      </c>
      <c r="Q34" s="13">
        <v>0.51599506791123995</v>
      </c>
      <c r="R34" s="13">
        <v>0.44847266877554798</v>
      </c>
      <c r="S34" s="13">
        <v>-0.462345575927606</v>
      </c>
      <c r="T34" s="8">
        <v>0.663281051408531</v>
      </c>
      <c r="U34" s="8">
        <v>1.8160025272062299</v>
      </c>
      <c r="V34" s="8">
        <v>2.7562241906162002</v>
      </c>
      <c r="W34" s="13">
        <v>1.1240609432431601</v>
      </c>
      <c r="X34" s="13">
        <v>3.2674757042098102E-2</v>
      </c>
      <c r="Y34" s="13">
        <v>0.18862007098076999</v>
      </c>
      <c r="Z34" s="8">
        <v>0.69783450481589304</v>
      </c>
      <c r="AA34" s="8">
        <v>1.8174907830791001</v>
      </c>
      <c r="AB34" s="8">
        <v>2.7556269731582899</v>
      </c>
    </row>
    <row r="35" spans="1:28" x14ac:dyDescent="0.25">
      <c r="A35" s="6">
        <v>32</v>
      </c>
      <c r="B35" s="6" t="s">
        <v>33</v>
      </c>
      <c r="C35" s="7">
        <v>0.28899999999999998</v>
      </c>
      <c r="D35" s="7">
        <v>3.7699999999999997E-2</v>
      </c>
      <c r="E35" s="11">
        <v>0.18432798871613101</v>
      </c>
      <c r="F35" s="11">
        <v>0.635565580159974</v>
      </c>
      <c r="G35" s="11">
        <v>-0.16738127658746199</v>
      </c>
      <c r="H35" s="7">
        <v>0.68831438518073396</v>
      </c>
      <c r="I35" s="7">
        <v>2.36455846100902</v>
      </c>
      <c r="J35" s="7">
        <v>1.76717062243287</v>
      </c>
      <c r="K35" s="13">
        <v>1.28896284810078</v>
      </c>
      <c r="L35" s="13">
        <v>0.21924056657840099</v>
      </c>
      <c r="M35" s="13"/>
      <c r="N35" s="8">
        <v>0.642386596197418</v>
      </c>
      <c r="O35" s="8">
        <v>2.3625501152169699</v>
      </c>
      <c r="P35" s="8">
        <v>1.80117631736407</v>
      </c>
      <c r="Q35" s="13">
        <v>-0.55379173550378002</v>
      </c>
      <c r="R35" s="13">
        <v>0.18118714119465601</v>
      </c>
      <c r="S35" s="13">
        <v>0.99059320910776005</v>
      </c>
      <c r="T35" s="8">
        <v>0.60727615525881096</v>
      </c>
      <c r="U35" s="8">
        <v>2.3611634843754099</v>
      </c>
      <c r="V35" s="8">
        <v>1.8225107636403599</v>
      </c>
      <c r="W35" s="13">
        <v>1.44072936898476</v>
      </c>
      <c r="X35" s="13">
        <v>3.6818697741393597E-2</v>
      </c>
      <c r="Y35" s="13">
        <v>0.191853467521161</v>
      </c>
      <c r="Z35" s="8">
        <v>0.65665789419447396</v>
      </c>
      <c r="AA35" s="8">
        <v>2.3632046869691301</v>
      </c>
      <c r="AB35" s="8">
        <v>1.78697912953552</v>
      </c>
    </row>
    <row r="36" spans="1:28" x14ac:dyDescent="0.25">
      <c r="A36" s="6">
        <v>33</v>
      </c>
      <c r="B36" s="6" t="s">
        <v>34</v>
      </c>
      <c r="C36" s="7">
        <v>0.28799999999999998</v>
      </c>
      <c r="D36" s="7">
        <v>2.2200000000000001E-2</v>
      </c>
      <c r="E36" s="11">
        <v>1.7483395632562799</v>
      </c>
      <c r="F36" s="11">
        <v>0.21248319156249701</v>
      </c>
      <c r="G36" s="11">
        <v>9.30465264612058E-2</v>
      </c>
      <c r="H36" s="7">
        <v>0.48429086023055801</v>
      </c>
      <c r="I36" s="7">
        <v>2.9002922138176501</v>
      </c>
      <c r="J36" s="7">
        <v>1.3102332625111299</v>
      </c>
      <c r="K36" s="13">
        <v>0.94685704584277397</v>
      </c>
      <c r="L36" s="13">
        <v>0.29467639022305597</v>
      </c>
      <c r="M36" s="13"/>
      <c r="N36" s="8">
        <v>0.49973707547361201</v>
      </c>
      <c r="O36" s="8">
        <v>2.9008657388019401</v>
      </c>
      <c r="P36" s="8">
        <v>1.3041397376128001</v>
      </c>
      <c r="Q36" s="13">
        <v>-0.714346864458833</v>
      </c>
      <c r="R36" s="13">
        <v>0.16162169570065801</v>
      </c>
      <c r="S36" s="13">
        <v>1.11734106116424</v>
      </c>
      <c r="T36" s="8">
        <v>0.43845259367506501</v>
      </c>
      <c r="U36" s="8">
        <v>2.8985827771663102</v>
      </c>
      <c r="V36" s="8">
        <v>1.32935373249394</v>
      </c>
      <c r="W36" s="13">
        <v>1.0562378394185401</v>
      </c>
      <c r="X36" s="13">
        <v>3.87383885689455E-2</v>
      </c>
      <c r="Y36" s="13">
        <v>0.25588744492712001</v>
      </c>
      <c r="Z36" s="8">
        <v>0.53254684971384103</v>
      </c>
      <c r="AA36" s="8">
        <v>2.90094843037433</v>
      </c>
      <c r="AB36" s="8">
        <v>1.28882812495171</v>
      </c>
    </row>
    <row r="37" spans="1:28" x14ac:dyDescent="0.25">
      <c r="A37" s="6">
        <v>34</v>
      </c>
      <c r="B37" s="6" t="s">
        <v>35</v>
      </c>
      <c r="C37" s="7">
        <v>0.28599999999999998</v>
      </c>
      <c r="D37" s="7">
        <v>1.15E-2</v>
      </c>
      <c r="E37" s="11">
        <v>4.5222497712549901E-2</v>
      </c>
      <c r="F37" s="11">
        <v>1.87373693136205</v>
      </c>
      <c r="G37" s="11">
        <v>-0.183110335006306</v>
      </c>
      <c r="H37" s="7">
        <v>0.64441073622776701</v>
      </c>
      <c r="I37" s="7">
        <v>2.2760289998488101</v>
      </c>
      <c r="J37" s="7">
        <v>1.81892657735066</v>
      </c>
      <c r="K37" s="13">
        <v>0.76894090238190804</v>
      </c>
      <c r="L37" s="13">
        <v>0.33646824189049002</v>
      </c>
      <c r="M37" s="13"/>
      <c r="N37" s="8">
        <v>0.48487909193731299</v>
      </c>
      <c r="O37" s="8">
        <v>2.2783026946060501</v>
      </c>
      <c r="P37" s="8">
        <v>2.00249854557768</v>
      </c>
      <c r="Q37" s="13">
        <v>0.91261877881553699</v>
      </c>
      <c r="R37" s="13">
        <v>3.51579085469315</v>
      </c>
      <c r="S37" s="13">
        <v>-0.31754348591213999</v>
      </c>
      <c r="T37" s="8">
        <v>1.03257900187369</v>
      </c>
      <c r="U37" s="8">
        <v>2.24850588269083</v>
      </c>
      <c r="V37" s="8">
        <v>1.41571507187724</v>
      </c>
      <c r="W37" s="13">
        <v>0.79745047660161394</v>
      </c>
      <c r="X37" s="13">
        <v>2.8598462045521099E-2</v>
      </c>
      <c r="Y37" s="13">
        <v>0.316486465074653</v>
      </c>
      <c r="Z37" s="8">
        <v>0.58207788811831196</v>
      </c>
      <c r="AA37" s="8">
        <v>2.28036891847281</v>
      </c>
      <c r="AB37" s="8">
        <v>1.96544832114527</v>
      </c>
    </row>
    <row r="38" spans="1:28" x14ac:dyDescent="0.25">
      <c r="A38" s="6">
        <v>35</v>
      </c>
      <c r="B38" s="6" t="s">
        <v>36</v>
      </c>
      <c r="C38" s="7">
        <v>0.27900000000000003</v>
      </c>
      <c r="D38" s="7">
        <v>9.9500000000000005E-2</v>
      </c>
      <c r="E38" s="11">
        <v>2.9685558322271799</v>
      </c>
      <c r="F38" s="11">
        <v>0.22761244848134399</v>
      </c>
      <c r="G38" s="11">
        <v>0.27147806539397501</v>
      </c>
      <c r="H38" s="7">
        <v>0.202442587689141</v>
      </c>
      <c r="I38" s="7">
        <v>3.2306790653938799</v>
      </c>
      <c r="J38" s="7">
        <v>1.2552170278293699</v>
      </c>
      <c r="K38" s="13">
        <v>0.963368593965655</v>
      </c>
      <c r="L38" s="13">
        <v>0.42357515980585803</v>
      </c>
      <c r="M38" s="13"/>
      <c r="N38" s="8">
        <v>0.32286295550831501</v>
      </c>
      <c r="O38" s="8">
        <v>3.2351288348309701</v>
      </c>
      <c r="P38" s="8">
        <v>1.23096614562624</v>
      </c>
      <c r="Q38" s="13">
        <v>-0.283843629884937</v>
      </c>
      <c r="R38" s="13">
        <v>0.31401849529390202</v>
      </c>
      <c r="S38" s="13">
        <v>2.0531830360799201</v>
      </c>
      <c r="T38" s="8">
        <v>0.179211017893771</v>
      </c>
      <c r="U38" s="8">
        <v>3.23010388266158</v>
      </c>
      <c r="V38" s="8">
        <v>1.26711376645957</v>
      </c>
      <c r="W38" s="13">
        <v>0.96174610082701095</v>
      </c>
      <c r="X38" s="13">
        <v>-1.0540598709332799E-3</v>
      </c>
      <c r="Y38" s="13">
        <v>0.424682409068878</v>
      </c>
      <c r="Z38" s="8">
        <v>0.32100117060928401</v>
      </c>
      <c r="AA38" s="8">
        <v>3.2351030898044599</v>
      </c>
      <c r="AB38" s="8">
        <v>1.23163760705745</v>
      </c>
    </row>
    <row r="39" spans="1:28" x14ac:dyDescent="0.25">
      <c r="A39" s="6">
        <v>36</v>
      </c>
      <c r="B39" s="6" t="s">
        <v>37</v>
      </c>
      <c r="C39" s="7">
        <v>0.28100000000000003</v>
      </c>
      <c r="D39" s="7">
        <v>8.6199999999999999E-2</v>
      </c>
      <c r="E39" s="11">
        <v>0.61705128619476701</v>
      </c>
      <c r="F39" s="11">
        <v>0.43536836110786398</v>
      </c>
      <c r="G39" s="11">
        <v>-0.10733559246509</v>
      </c>
      <c r="H39" s="7">
        <v>0.24410731775058001</v>
      </c>
      <c r="I39" s="7">
        <v>2.7082332214656</v>
      </c>
      <c r="J39" s="7">
        <v>1.7517159234808699</v>
      </c>
      <c r="K39" s="13">
        <v>1.2909520710823701</v>
      </c>
      <c r="L39" s="13">
        <v>0.29018586201791502</v>
      </c>
      <c r="M39" s="13"/>
      <c r="N39" s="8">
        <v>0.23500519609954301</v>
      </c>
      <c r="O39" s="8">
        <v>2.7075745057329299</v>
      </c>
      <c r="P39" s="8">
        <v>1.7657401767867</v>
      </c>
      <c r="Q39" s="13">
        <v>0.63374966884977302</v>
      </c>
      <c r="R39" s="13">
        <v>1.0512071169116</v>
      </c>
      <c r="S39" s="13">
        <v>-0.34614212113619502</v>
      </c>
      <c r="T39" s="8">
        <v>0.39929000456303199</v>
      </c>
      <c r="U39" s="8">
        <v>2.7158039373039502</v>
      </c>
      <c r="V39" s="8">
        <v>1.6777239456606301</v>
      </c>
      <c r="W39" s="13">
        <v>1.4304659448867001</v>
      </c>
      <c r="X39" s="13">
        <v>6.3750406065748305E-2</v>
      </c>
      <c r="Y39" s="13">
        <v>0.25292103833095098</v>
      </c>
      <c r="Z39" s="8">
        <v>0.24929249726514599</v>
      </c>
      <c r="AA39" s="8">
        <v>2.71143836130046</v>
      </c>
      <c r="AB39" s="8">
        <v>1.745365007647</v>
      </c>
    </row>
    <row r="40" spans="1:28" x14ac:dyDescent="0.25">
      <c r="A40" s="6">
        <v>37</v>
      </c>
      <c r="B40" s="6" t="s">
        <v>38</v>
      </c>
      <c r="C40" s="7">
        <v>0.27600000000000002</v>
      </c>
      <c r="D40" s="7">
        <v>0.15229999999999999</v>
      </c>
      <c r="E40" s="11">
        <v>0.67873865575363401</v>
      </c>
      <c r="F40" s="11">
        <v>0.62183867452050201</v>
      </c>
      <c r="G40" s="11">
        <v>-8.2640997825618595E-2</v>
      </c>
      <c r="H40" s="7">
        <v>0.58494617373059099</v>
      </c>
      <c r="I40" s="7">
        <v>4.1688237027483499</v>
      </c>
      <c r="J40" s="7">
        <v>1.02713728430187</v>
      </c>
      <c r="K40" s="13">
        <v>1.0484671295026999</v>
      </c>
      <c r="L40" s="13">
        <v>0.47620317373021998</v>
      </c>
      <c r="M40" s="13"/>
      <c r="N40" s="8">
        <v>0.32195409869170799</v>
      </c>
      <c r="O40" s="8">
        <v>4.1588962374785998</v>
      </c>
      <c r="P40" s="8">
        <v>1.0274009148235499</v>
      </c>
      <c r="Q40" s="13">
        <v>0.14877064531171</v>
      </c>
      <c r="R40" s="13">
        <v>0.58696083536447996</v>
      </c>
      <c r="S40" s="13">
        <v>-2.7425781193046399</v>
      </c>
      <c r="T40" s="8">
        <v>0.32974568575678298</v>
      </c>
      <c r="U40" s="8">
        <v>4.1597302183246798</v>
      </c>
      <c r="V40" s="8">
        <v>1.02613063984201</v>
      </c>
      <c r="W40" s="13">
        <v>1.02402076621095</v>
      </c>
      <c r="X40" s="13">
        <v>-2.6152920193609101E-2</v>
      </c>
      <c r="Y40" s="13">
        <v>0.49692661598531002</v>
      </c>
      <c r="Z40" s="8">
        <v>0.23672117094399101</v>
      </c>
      <c r="AA40" s="8">
        <v>4.1527930975520997</v>
      </c>
      <c r="AB40" s="8">
        <v>1.03995524025039</v>
      </c>
    </row>
    <row r="41" spans="1:28" x14ac:dyDescent="0.25">
      <c r="A41" s="6">
        <v>38</v>
      </c>
      <c r="B41" s="6" t="s">
        <v>39</v>
      </c>
      <c r="C41" s="7">
        <v>0.28100000000000003</v>
      </c>
      <c r="D41" s="7">
        <v>0.1376</v>
      </c>
      <c r="E41" s="11">
        <v>1.45378557481238</v>
      </c>
      <c r="F41" s="11">
        <v>0.41202853314307503</v>
      </c>
      <c r="G41" s="11">
        <v>0.10267046555743201</v>
      </c>
      <c r="H41" s="7">
        <v>2.0467796901696498</v>
      </c>
      <c r="I41" s="7">
        <v>3.2530258008919799</v>
      </c>
      <c r="J41" s="7">
        <v>1.0409410526954499</v>
      </c>
      <c r="K41" s="13">
        <v>0.94219882164008695</v>
      </c>
      <c r="L41" s="13">
        <v>0.53072841885063105</v>
      </c>
      <c r="M41" s="13"/>
      <c r="N41" s="8">
        <v>2.2606544259226502</v>
      </c>
      <c r="O41" s="8">
        <v>3.2585169969860099</v>
      </c>
      <c r="P41" s="8">
        <v>1.0864804157022301</v>
      </c>
      <c r="Q41" s="13">
        <v>-1.3876641051615799</v>
      </c>
      <c r="R41" s="13">
        <v>0.20226184616207099</v>
      </c>
      <c r="S41" s="13">
        <v>0.66299844175225398</v>
      </c>
      <c r="T41" s="8">
        <v>1.2029174003732801</v>
      </c>
      <c r="U41" s="8">
        <v>3.2351373979667502</v>
      </c>
      <c r="V41" s="8">
        <v>0.89620579525321598</v>
      </c>
      <c r="W41" s="13">
        <v>0.74097186821708305</v>
      </c>
      <c r="X41" s="13">
        <v>-0.24604296870121001</v>
      </c>
      <c r="Y41" s="13">
        <v>0.91480054626072105</v>
      </c>
      <c r="Z41" s="8">
        <v>0.680574082763168</v>
      </c>
      <c r="AA41" s="8">
        <v>3.2055171975723402</v>
      </c>
      <c r="AB41" s="8">
        <v>1.1502989927468801</v>
      </c>
    </row>
    <row r="42" spans="1:28" x14ac:dyDescent="0.25">
      <c r="A42" s="6">
        <v>39</v>
      </c>
      <c r="B42" s="6" t="s">
        <v>40</v>
      </c>
      <c r="C42" s="7">
        <v>0.26800000000000002</v>
      </c>
      <c r="D42" s="7">
        <v>0.19120000000000001</v>
      </c>
      <c r="E42" s="11">
        <v>0.23158881829852401</v>
      </c>
      <c r="F42" s="11">
        <v>-1.0591198855870301</v>
      </c>
      <c r="G42" s="11">
        <v>-0.79338868898348602</v>
      </c>
      <c r="H42" s="7">
        <v>0.60883989008733896</v>
      </c>
      <c r="I42" s="7">
        <v>3.6233456972362701</v>
      </c>
      <c r="J42" s="7">
        <v>3.0230809052421201</v>
      </c>
      <c r="K42" s="13">
        <v>0.73754242592539598</v>
      </c>
      <c r="L42" s="13">
        <v>0.76872928950727204</v>
      </c>
      <c r="M42" s="13"/>
      <c r="N42" s="8">
        <v>0.74338973376482098</v>
      </c>
      <c r="O42" s="8">
        <v>3.5583153591433798</v>
      </c>
      <c r="P42" s="8">
        <v>2.69122289059163</v>
      </c>
      <c r="Q42" s="13">
        <v>0.85512549766545698</v>
      </c>
      <c r="R42" s="13">
        <v>4.5555949992859004</v>
      </c>
      <c r="S42" s="13">
        <v>-0.386512948122752</v>
      </c>
      <c r="T42" s="8">
        <v>1.1460502582099601</v>
      </c>
      <c r="U42" s="8">
        <v>3.3068174735757201</v>
      </c>
      <c r="V42" s="8">
        <v>1.7337779556819599</v>
      </c>
      <c r="W42" s="13">
        <v>1.3762928897640101</v>
      </c>
      <c r="X42" s="13">
        <v>0.56995766476161303</v>
      </c>
      <c r="Y42" s="13">
        <v>0.29404240935132903</v>
      </c>
      <c r="Z42" s="8">
        <v>0.74984504993375101</v>
      </c>
      <c r="AA42" s="8">
        <v>3.5406285783618401</v>
      </c>
      <c r="AB42" s="8">
        <v>2.5952643310550698</v>
      </c>
    </row>
    <row r="43" spans="1:28" x14ac:dyDescent="0.25">
      <c r="A43" s="6">
        <v>40</v>
      </c>
      <c r="B43" s="6" t="s">
        <v>41</v>
      </c>
      <c r="C43" s="7">
        <v>0.27400000000000002</v>
      </c>
      <c r="D43" s="7">
        <v>0.20019999999999999</v>
      </c>
      <c r="E43" s="11">
        <v>0.45441312340273399</v>
      </c>
      <c r="F43" s="11">
        <v>0.86012784904524497</v>
      </c>
      <c r="G43" s="11">
        <v>-0.17448035709203999</v>
      </c>
      <c r="H43" s="7">
        <v>0.37595591292840402</v>
      </c>
      <c r="I43" s="7">
        <v>3.4992127442910799</v>
      </c>
      <c r="J43" s="7">
        <v>1.06029218740744</v>
      </c>
      <c r="K43" s="13">
        <v>1.11325021581578</v>
      </c>
      <c r="L43" s="13">
        <v>0.498237830217583</v>
      </c>
      <c r="M43" s="13"/>
      <c r="N43" s="8">
        <v>0.17619264728011999</v>
      </c>
      <c r="O43" s="8">
        <v>3.49122921992566</v>
      </c>
      <c r="P43" s="8">
        <v>1.13749322140528</v>
      </c>
      <c r="Q43" s="13">
        <v>0.30106493619618602</v>
      </c>
      <c r="R43" s="13">
        <v>0.80471234625761801</v>
      </c>
      <c r="S43" s="13">
        <v>-1.1759102380748701</v>
      </c>
      <c r="T43" s="8">
        <v>0.29078091930437899</v>
      </c>
      <c r="U43" s="8">
        <v>3.4964160916256901</v>
      </c>
      <c r="V43" s="8">
        <v>1.07463047511777</v>
      </c>
      <c r="W43" s="13">
        <v>1.25325711293152</v>
      </c>
      <c r="X43" s="13">
        <v>0.11291750771332799</v>
      </c>
      <c r="Y43" s="13">
        <v>0.41142714099302002</v>
      </c>
      <c r="Z43" s="8">
        <v>0.26143081404821999</v>
      </c>
      <c r="AA43" s="8">
        <v>3.4941161922223798</v>
      </c>
      <c r="AB43" s="8">
        <v>1.0664945165442401</v>
      </c>
    </row>
    <row r="44" spans="1:28" x14ac:dyDescent="0.25">
      <c r="A44" s="6">
        <v>41</v>
      </c>
      <c r="B44" s="6" t="s">
        <v>42</v>
      </c>
      <c r="C44" s="7">
        <v>0.27800000000000002</v>
      </c>
      <c r="D44" s="7">
        <v>0.1835</v>
      </c>
      <c r="E44" s="11">
        <v>1.4223472267046</v>
      </c>
      <c r="F44" s="11">
        <v>0.34217387345389899</v>
      </c>
      <c r="G44" s="11">
        <v>-2.72675256200543E-2</v>
      </c>
      <c r="H44" s="7">
        <v>1.28702968045315</v>
      </c>
      <c r="I44" s="7">
        <v>3.5956567426871699</v>
      </c>
      <c r="J44" s="7">
        <v>1.7660729729703</v>
      </c>
      <c r="K44" s="13">
        <v>1.5930060421694601</v>
      </c>
      <c r="L44" s="13">
        <v>0.322781258147741</v>
      </c>
      <c r="M44" s="13"/>
      <c r="N44" s="8">
        <v>1.32560864728937</v>
      </c>
      <c r="O44" s="8">
        <v>3.59729131293413</v>
      </c>
      <c r="P44" s="8">
        <v>1.75086815089706</v>
      </c>
      <c r="Q44" s="13">
        <v>0.58264528417945805</v>
      </c>
      <c r="R44" s="13">
        <v>1.28947764963277</v>
      </c>
      <c r="S44" s="13">
        <v>-0.386138484669242</v>
      </c>
      <c r="T44" s="8">
        <v>0.39764664279553502</v>
      </c>
      <c r="U44" s="8">
        <v>3.6067251011710999</v>
      </c>
      <c r="V44" s="8">
        <v>1.82494216537058</v>
      </c>
      <c r="W44" s="13">
        <v>1.6964840424046199</v>
      </c>
      <c r="X44" s="13">
        <v>6.1013545723513002E-2</v>
      </c>
      <c r="Y44" s="13">
        <v>0.29507826657706998</v>
      </c>
      <c r="Z44" s="8">
        <v>1.27476175925581</v>
      </c>
      <c r="AA44" s="8">
        <v>3.6014771016891101</v>
      </c>
      <c r="AB44" s="8">
        <v>1.70961386226065</v>
      </c>
    </row>
    <row r="45" spans="1:28" x14ac:dyDescent="0.25">
      <c r="A45" s="6">
        <v>42</v>
      </c>
      <c r="B45" s="6" t="s">
        <v>43</v>
      </c>
      <c r="C45" s="7">
        <v>0.27800000000000002</v>
      </c>
      <c r="D45" s="7">
        <v>0.1845</v>
      </c>
      <c r="E45" s="11">
        <v>0.174794249032068</v>
      </c>
      <c r="F45" s="11">
        <v>-0.80047436946861805</v>
      </c>
      <c r="G45" s="11">
        <v>-0.66612261123891803</v>
      </c>
      <c r="H45" s="7">
        <v>1.28218773524798</v>
      </c>
      <c r="I45" s="7">
        <v>3.2193183528980098</v>
      </c>
      <c r="J45" s="7">
        <v>2.2500305169994599</v>
      </c>
      <c r="K45" s="13">
        <v>1.0844243772305699</v>
      </c>
      <c r="L45" s="13">
        <v>0.53615261624788502</v>
      </c>
      <c r="M45" s="13"/>
      <c r="N45" s="8">
        <v>3.2472544878016998</v>
      </c>
      <c r="O45" s="8">
        <v>3.3383342980634798</v>
      </c>
      <c r="P45" s="8">
        <v>1.86805551962851</v>
      </c>
      <c r="Q45" s="13">
        <v>-0.24526888145258499</v>
      </c>
      <c r="R45" s="13">
        <v>0.45687388977989901</v>
      </c>
      <c r="S45" s="13">
        <v>1.95071562269969</v>
      </c>
      <c r="T45" s="8">
        <v>2.1646608727112602</v>
      </c>
      <c r="U45" s="8">
        <v>3.32516744799441</v>
      </c>
      <c r="V45" s="8">
        <v>1.8356781613289599</v>
      </c>
      <c r="W45" s="13">
        <v>0.88255811995197997</v>
      </c>
      <c r="X45" s="13">
        <v>-0.28418040761750402</v>
      </c>
      <c r="Y45" s="13">
        <v>0.86921538101854301</v>
      </c>
      <c r="Z45" s="8">
        <v>0.83008739732582004</v>
      </c>
      <c r="AA45" s="8">
        <v>3.2613206945573801</v>
      </c>
      <c r="AB45" s="8">
        <v>2.1237257841088901</v>
      </c>
    </row>
    <row r="46" spans="1:28" x14ac:dyDescent="0.25">
      <c r="A46" s="6">
        <v>43</v>
      </c>
      <c r="B46" s="6" t="s">
        <v>44</v>
      </c>
      <c r="C46" s="7">
        <v>0.27</v>
      </c>
      <c r="D46" s="7">
        <v>0.2515</v>
      </c>
      <c r="E46" s="11">
        <v>0.51162296075107305</v>
      </c>
      <c r="F46" s="11">
        <v>0.86618213212191797</v>
      </c>
      <c r="G46" s="11">
        <v>-0.19686827249462099</v>
      </c>
      <c r="H46" s="7">
        <v>0.23277500169481499</v>
      </c>
      <c r="I46" s="7">
        <v>3.2420388316104898</v>
      </c>
      <c r="J46" s="7">
        <v>1.3858026902876399</v>
      </c>
      <c r="K46" s="13">
        <v>1.2372799383368001</v>
      </c>
      <c r="L46" s="13">
        <v>0.50883364075152204</v>
      </c>
      <c r="M46" s="13"/>
      <c r="N46" s="8">
        <v>0.61642468457112698</v>
      </c>
      <c r="O46" s="8">
        <v>3.2442210639798601</v>
      </c>
      <c r="P46" s="8">
        <v>1.34978266007008</v>
      </c>
      <c r="Q46" s="13">
        <v>0.32225415775667599</v>
      </c>
      <c r="R46" s="13">
        <v>0.94469830671603205</v>
      </c>
      <c r="S46" s="13">
        <v>-0.99346085369260895</v>
      </c>
      <c r="T46" s="8">
        <v>0.231136686345154</v>
      </c>
      <c r="U46" s="8">
        <v>3.2414613083155901</v>
      </c>
      <c r="V46" s="8">
        <v>1.3815346839913201</v>
      </c>
      <c r="W46" s="13">
        <v>1.3270735520316099</v>
      </c>
      <c r="X46" s="13">
        <v>7.9510171432274707E-2</v>
      </c>
      <c r="Y46" s="13">
        <v>0.45178951943307999</v>
      </c>
      <c r="Z46" s="8">
        <v>0.498833352905035</v>
      </c>
      <c r="AA46" s="8">
        <v>3.2429245338313599</v>
      </c>
      <c r="AB46" s="8">
        <v>1.3308587908331899</v>
      </c>
    </row>
    <row r="47" spans="1:28" x14ac:dyDescent="0.25">
      <c r="A47" s="6">
        <v>44</v>
      </c>
      <c r="B47" s="6" t="s">
        <v>45</v>
      </c>
      <c r="C47" s="7">
        <v>0.27</v>
      </c>
      <c r="D47" s="7">
        <v>0.22789999999999999</v>
      </c>
      <c r="E47" s="11">
        <v>1.9622714004402999</v>
      </c>
      <c r="F47" s="11">
        <v>0.37781691109086402</v>
      </c>
      <c r="G47" s="11">
        <v>0.14968824883821999</v>
      </c>
      <c r="H47" s="7">
        <v>0.75099185574412497</v>
      </c>
      <c r="I47" s="7">
        <v>3.9107732088137999</v>
      </c>
      <c r="J47" s="7">
        <v>1.21731544187364</v>
      </c>
      <c r="K47" s="13">
        <v>1.1652791715222199</v>
      </c>
      <c r="L47" s="13">
        <v>0.51284980074203002</v>
      </c>
      <c r="M47" s="13"/>
      <c r="N47" s="8">
        <v>0.44703814553712801</v>
      </c>
      <c r="O47" s="8">
        <v>3.9171336372571601</v>
      </c>
      <c r="P47" s="8">
        <v>1.27062595347855</v>
      </c>
      <c r="Q47" s="13">
        <v>0.19425123807072101</v>
      </c>
      <c r="R47" s="13">
        <v>0.74610102768267295</v>
      </c>
      <c r="S47" s="13">
        <v>-1.8665431258385701</v>
      </c>
      <c r="T47" s="8">
        <v>0.25343677142277099</v>
      </c>
      <c r="U47" s="8">
        <v>3.9192717668689201</v>
      </c>
      <c r="V47" s="8">
        <v>1.3053991693334901</v>
      </c>
      <c r="W47" s="13">
        <v>1.2289638774910201</v>
      </c>
      <c r="X47" s="13">
        <v>6.1842016798422002E-2</v>
      </c>
      <c r="Y47" s="13">
        <v>0.46732107318081501</v>
      </c>
      <c r="Z47" s="8">
        <v>0.19808422484115801</v>
      </c>
      <c r="AA47" s="8">
        <v>3.91966663844949</v>
      </c>
      <c r="AB47" s="8">
        <v>1.30548080468386</v>
      </c>
    </row>
    <row r="48" spans="1:28" x14ac:dyDescent="0.25">
      <c r="A48" s="6">
        <v>45</v>
      </c>
      <c r="B48" s="6" t="s">
        <v>46</v>
      </c>
      <c r="C48" s="7">
        <v>0.26600000000000001</v>
      </c>
      <c r="D48" s="7">
        <v>0.30130000000000001</v>
      </c>
      <c r="E48" s="11">
        <v>9.7589360970022507E-2</v>
      </c>
      <c r="F48" s="11">
        <v>3.1690616893187098</v>
      </c>
      <c r="G48" s="11">
        <v>-0.45741226609698998</v>
      </c>
      <c r="H48" s="7">
        <v>0.70575132579474997</v>
      </c>
      <c r="I48" s="7">
        <v>2.6484901837270201</v>
      </c>
      <c r="J48" s="7">
        <v>2.1103405733187501</v>
      </c>
      <c r="K48" s="13">
        <v>1.43653514170764</v>
      </c>
      <c r="L48" s="13">
        <v>0.48016401163404399</v>
      </c>
      <c r="M48" s="13"/>
      <c r="N48" s="8">
        <v>1.9609334083250101</v>
      </c>
      <c r="O48" s="8">
        <v>2.72124098798876</v>
      </c>
      <c r="P48" s="8">
        <v>2.3673581345326702</v>
      </c>
      <c r="Q48" s="13">
        <v>0.65802106828145901</v>
      </c>
      <c r="R48" s="13">
        <v>2.2360437408598699</v>
      </c>
      <c r="S48" s="13">
        <v>-0.42580462955513498</v>
      </c>
      <c r="T48" s="8">
        <v>0.75119521078404805</v>
      </c>
      <c r="U48" s="8">
        <v>2.65014907053216</v>
      </c>
      <c r="V48" s="8">
        <v>2.1188292361155598</v>
      </c>
      <c r="W48" s="13">
        <v>-0.69957621503906797</v>
      </c>
      <c r="X48" s="13">
        <v>-1.10631383212243</v>
      </c>
      <c r="Y48" s="13">
        <v>-0.40398730206461603</v>
      </c>
      <c r="Z48" s="8">
        <v>0.79190772439041501</v>
      </c>
      <c r="AA48" s="8">
        <v>2.6839924909675799</v>
      </c>
      <c r="AB48" s="8">
        <v>2.31659684295543</v>
      </c>
    </row>
    <row r="49" spans="1:28" x14ac:dyDescent="0.25">
      <c r="A49" s="6">
        <v>46</v>
      </c>
      <c r="B49" s="6" t="s">
        <v>47</v>
      </c>
      <c r="C49" s="7">
        <v>0.26100000000000001</v>
      </c>
      <c r="D49" s="7">
        <v>0.34949999999999998</v>
      </c>
      <c r="E49" s="11">
        <v>0.68115078214789904</v>
      </c>
      <c r="F49" s="11">
        <v>0.89337067124775604</v>
      </c>
      <c r="G49" s="11">
        <v>-0.179473106678982</v>
      </c>
      <c r="H49" s="7">
        <v>0.32377055359733498</v>
      </c>
      <c r="I49" s="7">
        <v>3.8825952443913101</v>
      </c>
      <c r="J49" s="7">
        <v>1.4011807964307299</v>
      </c>
      <c r="K49" s="13">
        <v>1.26175563647605</v>
      </c>
      <c r="L49" s="13">
        <v>0.61697617116553505</v>
      </c>
      <c r="M49" s="13"/>
      <c r="N49" s="8">
        <v>0.508851738102159</v>
      </c>
      <c r="O49" s="8">
        <v>3.8904818110287902</v>
      </c>
      <c r="P49" s="8">
        <v>1.38751121892152</v>
      </c>
      <c r="Q49" s="13">
        <v>0.28170648855705599</v>
      </c>
      <c r="R49" s="13">
        <v>1.10068516175942</v>
      </c>
      <c r="S49" s="13">
        <v>-1.1490090202171901</v>
      </c>
      <c r="T49" s="8">
        <v>0.31232232967277401</v>
      </c>
      <c r="U49" s="8">
        <v>3.8803739316641801</v>
      </c>
      <c r="V49" s="8">
        <v>1.39939889811401</v>
      </c>
      <c r="W49" s="13">
        <v>-0.350160698285643</v>
      </c>
      <c r="X49" s="13">
        <v>-1.0726044038767899</v>
      </c>
      <c r="Y49" s="13">
        <v>-0.57843866188550497</v>
      </c>
      <c r="Z49" s="8">
        <v>1.50536851421437</v>
      </c>
      <c r="AA49" s="8">
        <v>3.86106131322421</v>
      </c>
      <c r="AB49" s="8">
        <v>1.69037639241458</v>
      </c>
    </row>
    <row r="50" spans="1:28" x14ac:dyDescent="0.25">
      <c r="A50" s="6">
        <v>47</v>
      </c>
      <c r="B50" s="6" t="s">
        <v>48</v>
      </c>
      <c r="C50" s="7">
        <v>0.25600000000000001</v>
      </c>
      <c r="D50" s="7">
        <v>0.39960000000000001</v>
      </c>
      <c r="E50" s="11">
        <v>0.468542713729733</v>
      </c>
      <c r="F50" s="11">
        <v>1.2377419295363401</v>
      </c>
      <c r="G50" s="11">
        <v>-0.29117120684845299</v>
      </c>
      <c r="H50" s="7">
        <v>0.285681378328695</v>
      </c>
      <c r="I50" s="7">
        <v>3.9822103579454402</v>
      </c>
      <c r="J50" s="7">
        <v>1.36213825046245</v>
      </c>
      <c r="K50" s="13">
        <v>1.26512506623218</v>
      </c>
      <c r="L50" s="13">
        <v>0.67365028071357003</v>
      </c>
      <c r="M50" s="13"/>
      <c r="N50" s="8">
        <v>0.72329050124894201</v>
      </c>
      <c r="O50" s="8">
        <v>4.0036402820627801</v>
      </c>
      <c r="P50" s="8">
        <v>1.32725847806561</v>
      </c>
      <c r="Q50" s="13">
        <v>0.34201718675026599</v>
      </c>
      <c r="R50" s="13">
        <v>1.32444941927343</v>
      </c>
      <c r="S50" s="13">
        <v>-0.91782483355584199</v>
      </c>
      <c r="T50" s="8">
        <v>0.27473237095331599</v>
      </c>
      <c r="U50" s="8">
        <v>3.9814324101023399</v>
      </c>
      <c r="V50" s="8">
        <v>1.3568614847749101</v>
      </c>
      <c r="W50" s="13">
        <v>-1.2145729474776901</v>
      </c>
      <c r="X50" s="13">
        <v>-1.9886744555109199</v>
      </c>
      <c r="Y50" s="13">
        <v>-0.27867935496289598</v>
      </c>
      <c r="Z50" s="8">
        <v>0.82302651017935602</v>
      </c>
      <c r="AA50" s="8">
        <v>3.97085680675145</v>
      </c>
      <c r="AB50" s="8">
        <v>1.4394338318035</v>
      </c>
    </row>
    <row r="51" spans="1:28" x14ac:dyDescent="0.25">
      <c r="A51" s="6">
        <v>48</v>
      </c>
      <c r="B51" s="6" t="s">
        <v>49</v>
      </c>
      <c r="C51" s="7">
        <v>0.255</v>
      </c>
      <c r="D51" s="7">
        <v>0.44350000000000001</v>
      </c>
      <c r="E51" s="11">
        <v>0.47937962766546399</v>
      </c>
      <c r="F51" s="11">
        <v>1.2848834984333899</v>
      </c>
      <c r="G51" s="11">
        <v>-0.31852276012877501</v>
      </c>
      <c r="H51" s="7">
        <v>0.41641894766114701</v>
      </c>
      <c r="I51" s="7">
        <v>2.6178275033936398</v>
      </c>
      <c r="J51" s="7">
        <v>1.5779382669469499</v>
      </c>
      <c r="K51" s="13">
        <v>1.3373815137568901</v>
      </c>
      <c r="L51" s="13">
        <v>0.68289243861833704</v>
      </c>
      <c r="M51" s="13"/>
      <c r="N51" s="8">
        <v>1.0484452350103799</v>
      </c>
      <c r="O51" s="8">
        <v>2.64000181457545</v>
      </c>
      <c r="P51" s="8">
        <v>1.60908723520677</v>
      </c>
      <c r="Q51" s="13">
        <v>0.33579895551667599</v>
      </c>
      <c r="R51" s="13">
        <v>1.40729799467934</v>
      </c>
      <c r="S51" s="13">
        <v>-0.90327688424322505</v>
      </c>
      <c r="T51" s="8">
        <v>0.41374970258102201</v>
      </c>
      <c r="U51" s="8">
        <v>2.6171536384241101</v>
      </c>
      <c r="V51" s="8">
        <v>1.5723141423256</v>
      </c>
      <c r="W51" s="13">
        <v>1.5811250392962899</v>
      </c>
      <c r="X51" s="13">
        <v>0.25965884088563301</v>
      </c>
      <c r="Y51" s="13">
        <v>0.50287603250048796</v>
      </c>
      <c r="Z51" s="8">
        <v>0.79912841520511402</v>
      </c>
      <c r="AA51" s="8">
        <v>2.6271555580922099</v>
      </c>
      <c r="AB51" s="8">
        <v>1.49663747068785</v>
      </c>
    </row>
    <row r="52" spans="1:28" x14ac:dyDescent="0.25">
      <c r="A52" s="6">
        <v>49</v>
      </c>
      <c r="B52" s="6" t="s">
        <v>50</v>
      </c>
      <c r="C52" s="7">
        <v>0.254</v>
      </c>
      <c r="D52" s="7">
        <v>0.49230000000000002</v>
      </c>
      <c r="E52" s="11">
        <v>0.49144098826131799</v>
      </c>
      <c r="F52" s="11">
        <v>1.3571012285611599</v>
      </c>
      <c r="G52" s="11">
        <v>-0.335336194893465</v>
      </c>
      <c r="H52" s="7">
        <v>0.29166284472757098</v>
      </c>
      <c r="I52" s="7">
        <v>4.1100860209835401</v>
      </c>
      <c r="J52" s="7">
        <v>1.2884306283098299</v>
      </c>
      <c r="K52" s="13">
        <v>1.3415007344777099</v>
      </c>
      <c r="L52" s="13">
        <v>0.72994275307634104</v>
      </c>
      <c r="M52" s="13"/>
      <c r="N52" s="8">
        <v>1.0018948578267</v>
      </c>
      <c r="O52" s="8">
        <v>4.1420714123033102</v>
      </c>
      <c r="P52" s="8">
        <v>1.26313661840903</v>
      </c>
      <c r="Q52" s="13">
        <v>0.334052167015915</v>
      </c>
      <c r="R52" s="13">
        <v>1.5068024285199699</v>
      </c>
      <c r="S52" s="13">
        <v>-0.90982927040872197</v>
      </c>
      <c r="T52" s="8">
        <v>0.29078730735642799</v>
      </c>
      <c r="U52" s="8">
        <v>4.1086069487827199</v>
      </c>
      <c r="V52" s="8">
        <v>1.27997623517986</v>
      </c>
      <c r="W52" s="13">
        <v>1.6454532158275199</v>
      </c>
      <c r="X52" s="13">
        <v>0.34237113642495898</v>
      </c>
      <c r="Y52" s="13">
        <v>0.50002784193668304</v>
      </c>
      <c r="Z52" s="8">
        <v>0.65382284472350305</v>
      </c>
      <c r="AA52" s="8">
        <v>4.12262153147757</v>
      </c>
      <c r="AB52" s="8">
        <v>1.2041575817579999</v>
      </c>
    </row>
    <row r="53" spans="1:28" x14ac:dyDescent="0.25">
      <c r="A53" s="6">
        <v>50</v>
      </c>
      <c r="B53" s="6" t="s">
        <v>51</v>
      </c>
      <c r="C53" s="7">
        <v>0.252</v>
      </c>
      <c r="D53" s="7">
        <v>0.53029999999999999</v>
      </c>
      <c r="E53" s="11">
        <v>0.40673771790468799</v>
      </c>
      <c r="F53" s="11">
        <v>1.57835942686933</v>
      </c>
      <c r="G53" s="11">
        <v>-0.42015621877648601</v>
      </c>
      <c r="H53" s="7">
        <v>0.36146920961755902</v>
      </c>
      <c r="I53" s="7">
        <v>2.9030293657175998</v>
      </c>
      <c r="J53" s="7">
        <v>1.3137960282032699</v>
      </c>
      <c r="K53" s="13">
        <v>1.4661395468946199</v>
      </c>
      <c r="L53" s="13">
        <v>0.69894516316431898</v>
      </c>
      <c r="M53" s="13"/>
      <c r="N53" s="8">
        <v>1.4327012038587399</v>
      </c>
      <c r="O53" s="8">
        <v>2.9520265312559002</v>
      </c>
      <c r="P53" s="8">
        <v>1.1359097168816501</v>
      </c>
      <c r="Q53" s="13">
        <v>0.37621480677320501</v>
      </c>
      <c r="R53" s="13">
        <v>1.7044635470871099</v>
      </c>
      <c r="S53" s="13">
        <v>-0.75666335583789601</v>
      </c>
      <c r="T53" s="8">
        <v>0.31703880013226199</v>
      </c>
      <c r="U53" s="8">
        <v>2.9005995685638402</v>
      </c>
      <c r="V53" s="8">
        <v>1.31764145870007</v>
      </c>
      <c r="W53" s="13">
        <v>2.0345273149498402</v>
      </c>
      <c r="X53" s="13">
        <v>0.59309573531459003</v>
      </c>
      <c r="Y53" s="13">
        <v>0.39826985757213401</v>
      </c>
      <c r="Z53" s="8">
        <v>0.84324018840018899</v>
      </c>
      <c r="AA53" s="8">
        <v>2.9243515639557902</v>
      </c>
      <c r="AB53" s="8">
        <v>1.1828209273747301</v>
      </c>
    </row>
    <row r="54" spans="1:28" x14ac:dyDescent="0.25">
      <c r="A54" s="6">
        <v>51</v>
      </c>
      <c r="B54" s="6" t="s">
        <v>52</v>
      </c>
      <c r="C54" s="7">
        <v>0.251</v>
      </c>
      <c r="D54" s="7">
        <v>0.57640000000000002</v>
      </c>
      <c r="E54" s="11">
        <v>0.40550769507510998</v>
      </c>
      <c r="F54" s="11">
        <v>1.69956666571043</v>
      </c>
      <c r="G54" s="11">
        <v>-0.44289741876059302</v>
      </c>
      <c r="H54" s="7">
        <v>0.34711386175071901</v>
      </c>
      <c r="I54" s="7">
        <v>2.9457827067886702</v>
      </c>
      <c r="J54" s="7">
        <v>1.25273593721834</v>
      </c>
      <c r="K54" s="13">
        <v>1.44433146674782</v>
      </c>
      <c r="L54" s="13">
        <v>0.75554929360756196</v>
      </c>
      <c r="M54" s="13"/>
      <c r="N54" s="8">
        <v>1.60071528926208</v>
      </c>
      <c r="O54" s="8">
        <v>3.0013883586580699</v>
      </c>
      <c r="P54" s="8">
        <v>0.98434769919246401</v>
      </c>
      <c r="Q54" s="13">
        <v>0.37472868446260199</v>
      </c>
      <c r="R54" s="13">
        <v>1.81264729134508</v>
      </c>
      <c r="S54" s="13">
        <v>-0.77312087505169702</v>
      </c>
      <c r="T54" s="8">
        <v>0.343272169786215</v>
      </c>
      <c r="U54" s="8">
        <v>2.94404901969444</v>
      </c>
      <c r="V54" s="8">
        <v>1.2445398229062301</v>
      </c>
      <c r="W54" s="13">
        <v>1.9979716033357999</v>
      </c>
      <c r="X54" s="13">
        <v>0.62393194600775803</v>
      </c>
      <c r="Y54" s="13">
        <v>0.42402922517515801</v>
      </c>
      <c r="Z54" s="8">
        <v>0.98490709564913004</v>
      </c>
      <c r="AA54" s="8">
        <v>2.97334281457288</v>
      </c>
      <c r="AB54" s="8">
        <v>1.0805209268459799</v>
      </c>
    </row>
    <row r="55" spans="1:28" x14ac:dyDescent="0.25">
      <c r="A55" s="6">
        <v>52</v>
      </c>
      <c r="B55" s="6" t="s">
        <v>53</v>
      </c>
      <c r="C55" s="7">
        <v>0.247</v>
      </c>
      <c r="D55" s="7">
        <v>0.61739999999999995</v>
      </c>
      <c r="E55" s="11">
        <v>0.63029371225126696</v>
      </c>
      <c r="F55" s="11">
        <v>1.3136432974454699</v>
      </c>
      <c r="G55" s="11">
        <v>-0.34463104177595499</v>
      </c>
      <c r="H55" s="7">
        <v>0.31616932585707302</v>
      </c>
      <c r="I55" s="7">
        <v>3.21034122565599</v>
      </c>
      <c r="J55" s="7">
        <v>1.04821196069169</v>
      </c>
      <c r="K55" s="13">
        <v>1.5009885109271599</v>
      </c>
      <c r="L55" s="13">
        <v>0.76339627862425397</v>
      </c>
      <c r="M55" s="13"/>
      <c r="N55" s="8">
        <v>1.14123693777422</v>
      </c>
      <c r="O55" s="8">
        <v>3.2445414615858201</v>
      </c>
      <c r="P55" s="8">
        <v>0.81035560788198402</v>
      </c>
      <c r="Q55" s="13">
        <v>0.28081675679474699</v>
      </c>
      <c r="R55" s="13">
        <v>1.6320607914891301</v>
      </c>
      <c r="S55" s="13">
        <v>-1.02447786753873</v>
      </c>
      <c r="T55" s="8">
        <v>0.31298220617130401</v>
      </c>
      <c r="U55" s="8">
        <v>3.20886447351362</v>
      </c>
      <c r="V55" s="8">
        <v>1.0427005270445</v>
      </c>
      <c r="W55" s="13">
        <v>1.9298148535291699</v>
      </c>
      <c r="X55" s="13">
        <v>0.51807372771307902</v>
      </c>
      <c r="Y55" s="13">
        <v>0.476726758804627</v>
      </c>
      <c r="Z55" s="8">
        <v>0.54666085292962796</v>
      </c>
      <c r="AA55" s="8">
        <v>3.2174689906269101</v>
      </c>
      <c r="AB55" s="8">
        <v>0.963330341284932</v>
      </c>
    </row>
    <row r="56" spans="1:28" x14ac:dyDescent="0.25">
      <c r="A56" s="6">
        <v>53</v>
      </c>
      <c r="B56" s="6" t="s">
        <v>54</v>
      </c>
      <c r="C56" s="7">
        <v>0.24399999999999999</v>
      </c>
      <c r="D56" s="7">
        <v>0.64300000000000002</v>
      </c>
      <c r="E56" s="11">
        <v>0.995750940393758</v>
      </c>
      <c r="F56" s="11">
        <v>0.990956348079858</v>
      </c>
      <c r="G56" s="11">
        <v>-0.203437620280771</v>
      </c>
      <c r="H56" s="7">
        <v>0.493108106792218</v>
      </c>
      <c r="I56" s="7">
        <v>3.2771484435153502</v>
      </c>
      <c r="J56" s="7">
        <v>1.0613413992571099</v>
      </c>
      <c r="K56" s="13">
        <v>1.5562073340560101</v>
      </c>
      <c r="L56" s="13">
        <v>0.75810051643701304</v>
      </c>
      <c r="M56" s="13"/>
      <c r="N56" s="8">
        <v>0.79673386419123005</v>
      </c>
      <c r="O56" s="8">
        <v>3.2952617169418499</v>
      </c>
      <c r="P56" s="8">
        <v>0.93269482352785604</v>
      </c>
      <c r="Q56" s="13">
        <v>0.18379278463493201</v>
      </c>
      <c r="R56" s="13">
        <v>1.45784123582212</v>
      </c>
      <c r="S56" s="13">
        <v>-1.5353640756004601</v>
      </c>
      <c r="T56" s="8">
        <v>0.515783856544203</v>
      </c>
      <c r="U56" s="8">
        <v>3.2774066608862098</v>
      </c>
      <c r="V56" s="8">
        <v>1.0488370666050399</v>
      </c>
      <c r="W56" s="13">
        <v>1.7949398461003701</v>
      </c>
      <c r="X56" s="13">
        <v>0.28473849676937002</v>
      </c>
      <c r="Y56" s="13">
        <v>0.57381250355491997</v>
      </c>
      <c r="Z56" s="8">
        <v>0.459860118790689</v>
      </c>
      <c r="AA56" s="8">
        <v>3.2720787418220301</v>
      </c>
      <c r="AB56" s="8">
        <v>1.0746153460644401</v>
      </c>
    </row>
    <row r="57" spans="1:28" x14ac:dyDescent="0.25">
      <c r="A57" s="6">
        <v>54</v>
      </c>
      <c r="B57" s="6" t="s">
        <v>55</v>
      </c>
      <c r="C57" s="7">
        <v>0.24399999999999999</v>
      </c>
      <c r="D57" s="7">
        <v>0.68630000000000002</v>
      </c>
      <c r="E57" s="11">
        <v>1.1803337023921101</v>
      </c>
      <c r="F57" s="11">
        <v>0.94727376036524202</v>
      </c>
      <c r="G57" s="11">
        <v>-0.128688029383876</v>
      </c>
      <c r="H57" s="7">
        <v>0.75597483616047301</v>
      </c>
      <c r="I57" s="7">
        <v>4.6136798488656403</v>
      </c>
      <c r="J57" s="7">
        <v>1.65729468111639</v>
      </c>
      <c r="K57" s="13">
        <v>1.5359606912589701</v>
      </c>
      <c r="L57" s="13">
        <v>0.80660612378862395</v>
      </c>
      <c r="M57" s="13"/>
      <c r="N57" s="8">
        <v>0.95864224853495605</v>
      </c>
      <c r="O57" s="8">
        <v>4.6262344064002798</v>
      </c>
      <c r="P57" s="8">
        <v>1.5722411123798301</v>
      </c>
      <c r="Q57" s="13">
        <v>0.15266770469434601</v>
      </c>
      <c r="R57" s="13">
        <v>1.4714764330583201</v>
      </c>
      <c r="S57" s="13">
        <v>-1.8968952030678701</v>
      </c>
      <c r="T57" s="8">
        <v>0.77140016085616703</v>
      </c>
      <c r="U57" s="8">
        <v>4.61340939890309</v>
      </c>
      <c r="V57" s="8">
        <v>1.65256005600635</v>
      </c>
      <c r="W57" s="13">
        <v>1.61087721133059</v>
      </c>
      <c r="X57" s="13">
        <v>0.104980567192932</v>
      </c>
      <c r="Y57" s="13">
        <v>0.725622768126158</v>
      </c>
      <c r="Z57" s="8">
        <v>0.84717739926038904</v>
      </c>
      <c r="AA57" s="8">
        <v>4.6153229364762796</v>
      </c>
      <c r="AB57" s="8">
        <v>1.6196036937985601</v>
      </c>
    </row>
    <row r="58" spans="1:28" x14ac:dyDescent="0.25">
      <c r="A58" s="6">
        <v>55</v>
      </c>
      <c r="B58" s="6" t="s">
        <v>56</v>
      </c>
      <c r="C58" s="7">
        <v>0.24299999999999999</v>
      </c>
      <c r="D58" s="7">
        <v>0.71740000000000004</v>
      </c>
      <c r="E58" s="11">
        <v>1.03616445915982</v>
      </c>
      <c r="F58" s="11">
        <v>1.03250595845809</v>
      </c>
      <c r="G58" s="11">
        <v>-0.21543712774585499</v>
      </c>
      <c r="H58" s="7">
        <v>0.80998128286335602</v>
      </c>
      <c r="I58" s="7">
        <v>3.0805719203984698</v>
      </c>
      <c r="J58" s="7">
        <v>1.3623858126966</v>
      </c>
      <c r="K58" s="13">
        <v>1.6158440143275701</v>
      </c>
      <c r="L58" s="13">
        <v>0.78738946832953804</v>
      </c>
      <c r="M58" s="13"/>
      <c r="N58" s="8">
        <v>1.19156701277249</v>
      </c>
      <c r="O58" s="8">
        <v>3.0982748534803699</v>
      </c>
      <c r="P58" s="8">
        <v>1.1471400103348199</v>
      </c>
      <c r="Q58" s="13">
        <v>0.180026897879206</v>
      </c>
      <c r="R58" s="13">
        <v>1.56784146526295</v>
      </c>
      <c r="S58" s="13">
        <v>-1.5298927638197699</v>
      </c>
      <c r="T58" s="8">
        <v>0.82044535715281397</v>
      </c>
      <c r="U58" s="8">
        <v>3.0801737834425702</v>
      </c>
      <c r="V58" s="8">
        <v>1.3569387549871501</v>
      </c>
      <c r="W58" s="13">
        <v>1.7902186995963101</v>
      </c>
      <c r="X58" s="13">
        <v>0.230578229521093</v>
      </c>
      <c r="Y58" s="13">
        <v>0.63568642599250302</v>
      </c>
      <c r="Z58" s="8">
        <v>0.88067114685556203</v>
      </c>
      <c r="AA58" s="8">
        <v>3.0808233870281598</v>
      </c>
      <c r="AB58" s="8">
        <v>1.32167391152477</v>
      </c>
    </row>
    <row r="59" spans="1:28" x14ac:dyDescent="0.25">
      <c r="A59" s="6">
        <v>56</v>
      </c>
      <c r="B59" s="6" t="s">
        <v>57</v>
      </c>
      <c r="C59" s="7">
        <v>0.24399999999999999</v>
      </c>
      <c r="D59" s="7">
        <v>0.76970000000000005</v>
      </c>
      <c r="E59" s="11">
        <v>0.77467459009565798</v>
      </c>
      <c r="F59" s="11">
        <v>1.34080095811161</v>
      </c>
      <c r="G59" s="11">
        <v>-0.33421806017313799</v>
      </c>
      <c r="H59" s="7">
        <v>0.52757590056756698</v>
      </c>
      <c r="I59" s="7">
        <v>3.1268406773114799</v>
      </c>
      <c r="J59" s="7">
        <v>1.1199190628193201</v>
      </c>
      <c r="K59" s="13">
        <v>1.5604074264451699</v>
      </c>
      <c r="L59" s="13">
        <v>0.86136870615813899</v>
      </c>
      <c r="M59" s="13"/>
      <c r="N59" s="8">
        <v>1.38895709180313</v>
      </c>
      <c r="O59" s="8">
        <v>3.1628757510269199</v>
      </c>
      <c r="P59" s="8">
        <v>0.87320760878396098</v>
      </c>
      <c r="Q59" s="13">
        <v>0.23876916133398901</v>
      </c>
      <c r="R59" s="13">
        <v>1.8053438128617201</v>
      </c>
      <c r="S59" s="13">
        <v>-1.1897222525958999</v>
      </c>
      <c r="T59" s="8">
        <v>0.53182053487054404</v>
      </c>
      <c r="U59" s="8">
        <v>3.1254955698137401</v>
      </c>
      <c r="V59" s="8">
        <v>1.1168868934485201</v>
      </c>
      <c r="W59" s="13">
        <v>2.1293620256009098</v>
      </c>
      <c r="X59" s="13">
        <v>0.81166292360637005</v>
      </c>
      <c r="Y59" s="13">
        <v>0.46665507426928998</v>
      </c>
      <c r="Z59" s="8">
        <v>0.60518231526141597</v>
      </c>
      <c r="AA59" s="8">
        <v>3.1273798952343399</v>
      </c>
      <c r="AB59" s="8">
        <v>1.0817443152492101</v>
      </c>
    </row>
    <row r="60" spans="1:28" x14ac:dyDescent="0.25">
      <c r="A60" s="6">
        <v>57</v>
      </c>
      <c r="B60" s="6" t="s">
        <v>58</v>
      </c>
      <c r="C60" s="7">
        <v>0.24299999999999999</v>
      </c>
      <c r="D60" s="7">
        <v>0.81140000000000001</v>
      </c>
      <c r="E60" s="11">
        <v>0.78923461990898702</v>
      </c>
      <c r="F60" s="11">
        <v>1.3809261141292499</v>
      </c>
      <c r="G60" s="11">
        <v>-0.339687453660313</v>
      </c>
      <c r="H60" s="7">
        <v>0.59363579176878201</v>
      </c>
      <c r="I60" s="7">
        <v>4.98358081754838</v>
      </c>
      <c r="J60" s="7">
        <v>1.31238576965644</v>
      </c>
      <c r="K60" s="13">
        <v>1.57397046991848</v>
      </c>
      <c r="L60" s="13">
        <v>0.88647724256822602</v>
      </c>
      <c r="M60" s="13"/>
      <c r="N60" s="8">
        <v>1.57556665763694</v>
      </c>
      <c r="O60" s="8">
        <v>5.0209296592317498</v>
      </c>
      <c r="P60" s="8">
        <v>0.95310316180256505</v>
      </c>
      <c r="Q60" s="13">
        <v>0.23737363129890901</v>
      </c>
      <c r="R60" s="13">
        <v>1.8769062208015099</v>
      </c>
      <c r="S60" s="13">
        <v>-1.1981167156854899</v>
      </c>
      <c r="T60" s="8">
        <v>0.58588395719021202</v>
      </c>
      <c r="U60" s="8">
        <v>4.9813113692888802</v>
      </c>
      <c r="V60" s="8">
        <v>1.3132395602375999</v>
      </c>
      <c r="W60" s="13">
        <v>1.94425896930897</v>
      </c>
      <c r="X60" s="13">
        <v>0.59711480508092896</v>
      </c>
      <c r="Y60" s="13">
        <v>0.56037998214284701</v>
      </c>
      <c r="Z60" s="8">
        <v>0.82040129947735096</v>
      </c>
      <c r="AA60" s="8">
        <v>4.9907256826617798</v>
      </c>
      <c r="AB60" s="8">
        <v>1.2132191974136699</v>
      </c>
    </row>
    <row r="61" spans="1:28" x14ac:dyDescent="0.25">
      <c r="A61" s="6">
        <v>58</v>
      </c>
      <c r="B61" s="6" t="s">
        <v>59</v>
      </c>
      <c r="C61" s="7">
        <v>0.24199999999999999</v>
      </c>
      <c r="D61" s="7">
        <v>0.85219999999999996</v>
      </c>
      <c r="E61" s="11">
        <v>0.66309045373994502</v>
      </c>
      <c r="F61" s="11">
        <v>1.57197451206219</v>
      </c>
      <c r="G61" s="11">
        <v>-0.43908083623585498</v>
      </c>
      <c r="H61" s="7">
        <v>1.1204180945679301</v>
      </c>
      <c r="I61" s="7">
        <v>4.50568311141999</v>
      </c>
      <c r="J61" s="7">
        <v>1.9345435883017199</v>
      </c>
      <c r="K61" s="13">
        <v>1.6423946267170799</v>
      </c>
      <c r="L61" s="13">
        <v>0.87404562473953795</v>
      </c>
      <c r="M61" s="13"/>
      <c r="N61" s="8">
        <v>2.5468526677850001</v>
      </c>
      <c r="O61" s="8">
        <v>4.56249043157427</v>
      </c>
      <c r="P61" s="8">
        <v>1.1979397607406199</v>
      </c>
      <c r="Q61" s="13">
        <v>-7.8195998754381199E-2</v>
      </c>
      <c r="R61" s="13">
        <v>1.3051725678061401</v>
      </c>
      <c r="S61" s="13">
        <v>3.6337820394087101</v>
      </c>
      <c r="T61" s="8">
        <v>3.4927006000906302</v>
      </c>
      <c r="U61" s="8">
        <v>4.5944207709031897</v>
      </c>
      <c r="V61" s="8">
        <v>0.99652960190754902</v>
      </c>
      <c r="W61" s="13">
        <v>2.36935502863646</v>
      </c>
      <c r="X61" s="13">
        <v>1.0485708169763499</v>
      </c>
      <c r="Y61" s="13">
        <v>0.42946424298491898</v>
      </c>
      <c r="Z61" s="8">
        <v>1.56451270368687</v>
      </c>
      <c r="AA61" s="8">
        <v>4.5220171953335999</v>
      </c>
      <c r="AB61" s="8">
        <v>1.68385502557827</v>
      </c>
    </row>
    <row r="62" spans="1:28" x14ac:dyDescent="0.25">
      <c r="A62" s="6">
        <v>59</v>
      </c>
      <c r="B62" s="6" t="s">
        <v>60</v>
      </c>
      <c r="C62" s="7">
        <v>0.24299999999999999</v>
      </c>
      <c r="D62" s="7">
        <v>0.90690000000000004</v>
      </c>
      <c r="E62" s="11">
        <v>0.36017273716354498</v>
      </c>
      <c r="F62" s="11">
        <v>2.7639296125169199</v>
      </c>
      <c r="G62" s="11">
        <v>-0.65713082682883595</v>
      </c>
      <c r="H62" s="7">
        <v>0.60069862228982496</v>
      </c>
      <c r="I62" s="7">
        <v>2.9508969405269099</v>
      </c>
      <c r="J62" s="7">
        <v>2.2629128448069902</v>
      </c>
      <c r="K62" s="13">
        <v>1.6089350333880801</v>
      </c>
      <c r="L62" s="13">
        <v>0.93420864798591896</v>
      </c>
      <c r="M62" s="13"/>
      <c r="N62" s="8">
        <v>3.8384151357933001</v>
      </c>
      <c r="O62" s="8">
        <v>3.0922630795991899</v>
      </c>
      <c r="P62" s="8">
        <v>2.6926783375814201</v>
      </c>
      <c r="Q62" s="13">
        <v>0.40479541041704997</v>
      </c>
      <c r="R62" s="13">
        <v>2.7814316358990001</v>
      </c>
      <c r="S62" s="13">
        <v>-0.75408152132843598</v>
      </c>
      <c r="T62" s="8">
        <v>0.59413516745870498</v>
      </c>
      <c r="U62" s="8">
        <v>2.9480658574221699</v>
      </c>
      <c r="V62" s="8">
        <v>2.2537749557171498</v>
      </c>
      <c r="W62" s="13">
        <v>-1.0778993812818101</v>
      </c>
      <c r="X62" s="13">
        <v>-3.1571054080058598</v>
      </c>
      <c r="Y62" s="13">
        <v>-0.365203394432841</v>
      </c>
      <c r="Z62" s="8">
        <v>2.15159830672799</v>
      </c>
      <c r="AA62" s="8">
        <v>3.0437828132878701</v>
      </c>
      <c r="AB62" s="8">
        <v>2.5744407875076201</v>
      </c>
    </row>
    <row r="63" spans="1:28" x14ac:dyDescent="0.25">
      <c r="A63" s="6">
        <v>60</v>
      </c>
      <c r="B63" s="6" t="s">
        <v>61</v>
      </c>
      <c r="C63" s="7">
        <v>0.27400000000000002</v>
      </c>
      <c r="D63" s="7">
        <v>0.22359999999999999</v>
      </c>
      <c r="E63" s="11">
        <v>0.183979311242989</v>
      </c>
      <c r="F63" s="11">
        <v>-1.1970000470742601</v>
      </c>
      <c r="G63" s="11">
        <v>-0.79247944352855204</v>
      </c>
      <c r="H63" s="7">
        <v>0.77908346652607796</v>
      </c>
      <c r="I63" s="7">
        <v>2.4912104725533402</v>
      </c>
      <c r="J63" s="7">
        <v>1.81096712704264</v>
      </c>
      <c r="K63" s="13">
        <v>-2.6168725099179202</v>
      </c>
      <c r="L63" s="13">
        <v>-0.196204977161021</v>
      </c>
      <c r="M63" s="13"/>
      <c r="N63" s="8">
        <v>0.64777478795459198</v>
      </c>
      <c r="O63" s="8">
        <v>2.7892062732178</v>
      </c>
      <c r="P63" s="8">
        <v>4.1677951570651297</v>
      </c>
      <c r="Q63" s="13">
        <v>0.77476916678577501</v>
      </c>
      <c r="R63" s="13">
        <v>2.6637283760122301</v>
      </c>
      <c r="S63" s="13">
        <v>-0.275332038676178</v>
      </c>
      <c r="T63" s="8">
        <v>1.04860995806684</v>
      </c>
      <c r="U63" s="8">
        <v>2.4001412107784099</v>
      </c>
      <c r="V63" s="8">
        <v>1.3664787730341299</v>
      </c>
      <c r="W63" s="13">
        <v>-0.296385531709425</v>
      </c>
      <c r="X63" s="13">
        <v>-0.64059115386281296</v>
      </c>
      <c r="Y63" s="13">
        <v>-0.62245202520994303</v>
      </c>
      <c r="Z63" s="8">
        <v>0.85114197244382395</v>
      </c>
      <c r="AA63" s="8">
        <v>2.4547160532491801</v>
      </c>
      <c r="AB63" s="8">
        <v>1.5817259627164799</v>
      </c>
    </row>
    <row r="64" spans="1:28" x14ac:dyDescent="0.25">
      <c r="A64" s="6">
        <v>61</v>
      </c>
      <c r="B64" s="6" t="s">
        <v>62</v>
      </c>
      <c r="C64" s="7">
        <v>0.29899999999999999</v>
      </c>
      <c r="D64" s="7">
        <v>4.82E-2</v>
      </c>
      <c r="E64" s="11">
        <v>-6.27214594733711E-2</v>
      </c>
      <c r="F64" s="11">
        <v>-2.1266666893847701E-2</v>
      </c>
      <c r="G64" s="11">
        <v>-0.27755285192990897</v>
      </c>
      <c r="H64" s="7">
        <v>0.31927713746803299</v>
      </c>
      <c r="I64" s="7">
        <v>1.94912746892416</v>
      </c>
      <c r="J64" s="7">
        <v>1.4695087580544599</v>
      </c>
      <c r="K64" s="13">
        <v>2.3181742339679401</v>
      </c>
      <c r="L64" s="13">
        <v>0.125097157435023</v>
      </c>
      <c r="M64" s="13"/>
      <c r="N64" s="8">
        <v>0.69105808347141795</v>
      </c>
      <c r="O64" s="8">
        <v>1.9741780384012699</v>
      </c>
      <c r="P64" s="8">
        <v>1.40197605473468</v>
      </c>
      <c r="Q64" s="13">
        <v>0.474229905724669</v>
      </c>
      <c r="R64" s="13">
        <v>0.53943477533359996</v>
      </c>
      <c r="S64" s="13">
        <v>-9.7597193980183405E-2</v>
      </c>
      <c r="T64" s="8">
        <v>0.408399432453105</v>
      </c>
      <c r="U64" s="8">
        <v>1.95892143406012</v>
      </c>
      <c r="V64" s="8">
        <v>1.3850224366684201</v>
      </c>
      <c r="W64" s="13">
        <v>4.6558364824736298</v>
      </c>
      <c r="X64" s="13">
        <v>0.154035245611014</v>
      </c>
      <c r="Y64" s="13">
        <v>6.0119280636261097E-2</v>
      </c>
      <c r="Z64" s="8">
        <v>0.622358702144575</v>
      </c>
      <c r="AA64" s="8">
        <v>1.97081258879705</v>
      </c>
      <c r="AB64" s="8">
        <v>1.36508328778404</v>
      </c>
    </row>
    <row r="65" spans="1:28" x14ac:dyDescent="0.25">
      <c r="A65" s="6">
        <v>62</v>
      </c>
      <c r="B65" s="6" t="s">
        <v>63</v>
      </c>
      <c r="C65" s="7">
        <v>0.26900000000000002</v>
      </c>
      <c r="D65" s="7">
        <v>0.24540000000000001</v>
      </c>
      <c r="E65" s="11">
        <v>3.1522673355159401</v>
      </c>
      <c r="F65" s="11">
        <v>0.280923669086865</v>
      </c>
      <c r="G65" s="11">
        <v>0.26816014045481201</v>
      </c>
      <c r="H65" s="7">
        <v>1.4153859620045299</v>
      </c>
      <c r="I65" s="7">
        <v>3.0571771679404098</v>
      </c>
      <c r="J65" s="7">
        <v>1.2529611915000101</v>
      </c>
      <c r="K65" s="13">
        <v>1.4676703921851599</v>
      </c>
      <c r="L65" s="13">
        <v>0.42153347691726201</v>
      </c>
      <c r="M65" s="13"/>
      <c r="N65" s="8">
        <v>1.4490622933525199</v>
      </c>
      <c r="O65" s="8">
        <v>3.0543643013231101</v>
      </c>
      <c r="P65" s="8">
        <v>1.2411218670977799</v>
      </c>
      <c r="Q65" s="13">
        <v>-0.76274310482933605</v>
      </c>
      <c r="R65" s="13">
        <v>0.34703798182710299</v>
      </c>
      <c r="S65" s="13">
        <v>0.65148829986693202</v>
      </c>
      <c r="T65" s="8">
        <v>1.31329471050381</v>
      </c>
      <c r="U65" s="8">
        <v>3.0648032765579201</v>
      </c>
      <c r="V65" s="8">
        <v>1.3047704188247</v>
      </c>
      <c r="W65" s="13">
        <v>1.26436034889572</v>
      </c>
      <c r="X65" s="13">
        <v>-0.11334449971083201</v>
      </c>
      <c r="Y65" s="13">
        <v>0.53064942733826304</v>
      </c>
      <c r="Z65" s="8">
        <v>1.3461355902216801</v>
      </c>
      <c r="AA65" s="8">
        <v>3.0643904831593098</v>
      </c>
      <c r="AB65" s="8">
        <v>1.3000156355304</v>
      </c>
    </row>
    <row r="66" spans="1:28" x14ac:dyDescent="0.25">
      <c r="A66" s="6">
        <v>63</v>
      </c>
      <c r="B66" s="6" t="s">
        <v>64</v>
      </c>
      <c r="C66" s="7">
        <v>0.30499999999999999</v>
      </c>
      <c r="D66" s="7">
        <v>-0.216</v>
      </c>
      <c r="E66" s="11">
        <v>0.460625918854699</v>
      </c>
      <c r="F66" s="11">
        <v>0.27541482715133397</v>
      </c>
      <c r="G66" s="11">
        <v>0.23241021461060901</v>
      </c>
      <c r="H66" s="7">
        <v>0.71081448149113502</v>
      </c>
      <c r="I66" s="7">
        <v>2.6003464095692799</v>
      </c>
      <c r="J66" s="7">
        <v>0.74666618844937505</v>
      </c>
      <c r="K66" s="13">
        <v>-2.2335348448944301</v>
      </c>
      <c r="L66" s="13">
        <v>5.2895139466740203E-2</v>
      </c>
      <c r="M66" s="13"/>
      <c r="N66" s="8">
        <v>0.37101559883929802</v>
      </c>
      <c r="O66" s="8">
        <v>2.5463146722302201</v>
      </c>
      <c r="P66" s="8">
        <v>1.68009811561455</v>
      </c>
      <c r="Q66" s="13">
        <v>-0.51479450573421603</v>
      </c>
      <c r="R66" s="13">
        <v>-7.0364227356657302E-2</v>
      </c>
      <c r="S66" s="13">
        <v>3.6766110405796502</v>
      </c>
      <c r="T66" s="8">
        <v>0.67247380897251097</v>
      </c>
      <c r="U66" s="8">
        <v>2.5986176720396799</v>
      </c>
      <c r="V66" s="8">
        <v>0.77840071180843795</v>
      </c>
      <c r="W66" s="13">
        <v>0.561167796859385</v>
      </c>
      <c r="X66" s="13">
        <v>-3.12913232847312E-2</v>
      </c>
      <c r="Y66" s="13">
        <v>-0.19977163596445799</v>
      </c>
      <c r="Z66" s="8">
        <v>0.69888352280257304</v>
      </c>
      <c r="AA66" s="8">
        <v>2.5994897513292101</v>
      </c>
      <c r="AB66" s="8">
        <v>0.75583647250182895</v>
      </c>
    </row>
    <row r="67" spans="1:28" x14ac:dyDescent="0.25">
      <c r="A67" s="6">
        <v>64</v>
      </c>
      <c r="B67" s="6" t="s">
        <v>65</v>
      </c>
      <c r="C67" s="7">
        <v>0.22900000000000001</v>
      </c>
      <c r="D67" s="7">
        <v>0.34489999999999998</v>
      </c>
      <c r="E67" s="11">
        <v>0.406076825892077</v>
      </c>
      <c r="F67" s="11">
        <v>1.6414682762717301</v>
      </c>
      <c r="G67" s="11">
        <v>-0.240697382484373</v>
      </c>
      <c r="H67" s="7">
        <v>0.35611434991537999</v>
      </c>
      <c r="I67" s="7">
        <v>8.2931734093016498</v>
      </c>
      <c r="J67" s="7">
        <v>1.7069361561529599</v>
      </c>
      <c r="K67" s="13">
        <v>0.92168099078638699</v>
      </c>
      <c r="L67" s="13">
        <v>0.94750649497915895</v>
      </c>
      <c r="M67" s="13"/>
      <c r="N67" s="8">
        <v>0.78539011877100495</v>
      </c>
      <c r="O67" s="8">
        <v>8.4424882649008701</v>
      </c>
      <c r="P67" s="8">
        <v>1.77856160909454</v>
      </c>
      <c r="Q67" s="13">
        <v>0.38203917304407298</v>
      </c>
      <c r="R67" s="13">
        <v>1.47106491736345</v>
      </c>
      <c r="S67" s="13">
        <v>-1.0938453184302701</v>
      </c>
      <c r="T67" s="8">
        <v>0.35218679260761698</v>
      </c>
      <c r="U67" s="8">
        <v>8.2878265483596092</v>
      </c>
      <c r="V67" s="8">
        <v>1.69990057378385</v>
      </c>
      <c r="W67" s="13">
        <v>-0.421019488664792</v>
      </c>
      <c r="X67" s="13">
        <v>-1.58833871966732</v>
      </c>
      <c r="Y67" s="13">
        <v>-0.448288994764311</v>
      </c>
      <c r="Z67" s="8">
        <v>0.36771976208437002</v>
      </c>
      <c r="AA67" s="8">
        <v>8.3144279004224995</v>
      </c>
      <c r="AB67" s="8">
        <v>1.7346623248655499</v>
      </c>
    </row>
    <row r="68" spans="1:28" x14ac:dyDescent="0.25">
      <c r="A68" s="6">
        <v>65</v>
      </c>
      <c r="B68" s="6" t="s">
        <v>66</v>
      </c>
      <c r="C68" s="7">
        <v>0.27300000000000002</v>
      </c>
      <c r="D68" s="7">
        <v>0.20810000000000001</v>
      </c>
      <c r="E68" s="11">
        <v>1.82956672891267E-2</v>
      </c>
      <c r="F68" s="11">
        <v>8.3697763524448199</v>
      </c>
      <c r="G68" s="11">
        <v>-0.45541813219257798</v>
      </c>
      <c r="H68" s="7">
        <v>0.74408080132634802</v>
      </c>
      <c r="I68" s="7">
        <v>1.99232221943321</v>
      </c>
      <c r="J68" s="7">
        <v>0.88768405719602805</v>
      </c>
      <c r="K68" s="13">
        <v>1.54227007938415</v>
      </c>
      <c r="L68" s="13">
        <v>0.34921268287410301</v>
      </c>
      <c r="M68" s="13"/>
      <c r="N68" s="8">
        <v>0.31071832528225901</v>
      </c>
      <c r="O68" s="8">
        <v>2.1186489809362099</v>
      </c>
      <c r="P68" s="8">
        <v>1.3963202637769301</v>
      </c>
      <c r="Q68" s="13">
        <v>-0.16075370324907301</v>
      </c>
      <c r="R68" s="13">
        <v>0.461684591919931</v>
      </c>
      <c r="S68" s="13">
        <v>2.1511177931100498</v>
      </c>
      <c r="T68" s="8">
        <v>0.32503586308731702</v>
      </c>
      <c r="U68" s="8">
        <v>2.1227555711751802</v>
      </c>
      <c r="V68" s="8">
        <v>1.42334229778173</v>
      </c>
      <c r="W68" s="13">
        <v>1.5311462584623401</v>
      </c>
      <c r="X68" s="13">
        <v>7.6729342622031899E-3</v>
      </c>
      <c r="Y68" s="13">
        <v>0.350943956012289</v>
      </c>
      <c r="Z68" s="8">
        <v>0.31651808963206302</v>
      </c>
      <c r="AA68" s="8">
        <v>2.1170601041688202</v>
      </c>
      <c r="AB68" s="8">
        <v>1.3985924330808199</v>
      </c>
    </row>
    <row r="69" spans="1:28" x14ac:dyDescent="0.25">
      <c r="A69" s="9">
        <v>66</v>
      </c>
      <c r="B69" s="9" t="s">
        <v>67</v>
      </c>
      <c r="C69" s="10">
        <v>0.26300000000000001</v>
      </c>
      <c r="D69" s="10">
        <v>0.30349999999999999</v>
      </c>
      <c r="E69" s="12">
        <v>0.50787761088153904</v>
      </c>
      <c r="F69" s="12">
        <v>0.98137118740471596</v>
      </c>
      <c r="G69" s="12">
        <v>-0.23060007188795201</v>
      </c>
      <c r="H69" s="10">
        <v>0.37268184722947401</v>
      </c>
      <c r="I69" s="10">
        <v>3.9015549610882498</v>
      </c>
      <c r="J69" s="10">
        <v>1.5810298193432599</v>
      </c>
      <c r="K69" s="13">
        <v>1.3039150788071701</v>
      </c>
      <c r="L69" s="13">
        <v>0.546072309165898</v>
      </c>
      <c r="M69" s="13"/>
      <c r="N69" s="8">
        <v>1.0305973966172099</v>
      </c>
      <c r="O69" s="8">
        <v>3.9045014024670199</v>
      </c>
      <c r="P69" s="8">
        <v>1.5948102723208999</v>
      </c>
      <c r="Q69" s="13">
        <v>0.32403665807965798</v>
      </c>
      <c r="R69" s="13">
        <v>1.07884562562535</v>
      </c>
      <c r="S69" s="13">
        <v>-0.96757751372906398</v>
      </c>
      <c r="T69" s="8">
        <v>0.360106518579763</v>
      </c>
      <c r="U69" s="8">
        <v>3.9009562613567001</v>
      </c>
      <c r="V69" s="8">
        <v>1.57796115425703</v>
      </c>
      <c r="W69" s="13">
        <v>-0.40452552630118799</v>
      </c>
      <c r="X69" s="13">
        <v>-1.0684194756802601</v>
      </c>
      <c r="Y69" s="13">
        <v>-0.52201180654531998</v>
      </c>
      <c r="Z69" s="8">
        <v>1.93652815542751</v>
      </c>
      <c r="AA69" s="8">
        <v>3.8951004898828598</v>
      </c>
      <c r="AB69" s="8">
        <v>2.1336746395588801</v>
      </c>
    </row>
    <row r="70" spans="1:28" x14ac:dyDescent="0.25">
      <c r="A70" s="9">
        <v>67</v>
      </c>
      <c r="B70" s="9" t="s">
        <v>68</v>
      </c>
      <c r="C70" s="10">
        <v>0.27</v>
      </c>
      <c r="D70" s="10">
        <v>0.19500000000000001</v>
      </c>
      <c r="E70" s="12">
        <v>8.7939015091626799E-2</v>
      </c>
      <c r="F70" s="12">
        <v>2.6337819034807599</v>
      </c>
      <c r="G70" s="12">
        <v>-0.35758520307565</v>
      </c>
      <c r="H70" s="10">
        <v>0.42835945935620301</v>
      </c>
      <c r="I70" s="10">
        <v>3.1334265548444402</v>
      </c>
      <c r="J70" s="10">
        <v>1.47038170765955</v>
      </c>
      <c r="K70" s="13">
        <v>1.17771102296035</v>
      </c>
      <c r="L70" s="13">
        <v>0.46182011277127499</v>
      </c>
      <c r="M70" s="13"/>
      <c r="N70" s="8">
        <v>0.84197345061895501</v>
      </c>
      <c r="O70" s="8">
        <v>3.1667351178552101</v>
      </c>
      <c r="P70" s="8">
        <v>1.6642877821033699</v>
      </c>
      <c r="Q70" s="13">
        <v>0.67924932052132903</v>
      </c>
      <c r="R70" s="13">
        <v>1.8347417707028899</v>
      </c>
      <c r="S70" s="13">
        <v>-0.41064829432573002</v>
      </c>
      <c r="T70" s="8">
        <v>0.4380832513754</v>
      </c>
      <c r="U70" s="8">
        <v>3.1347728150399901</v>
      </c>
      <c r="V70" s="8">
        <v>1.4765540583282699</v>
      </c>
      <c r="W70" s="13">
        <v>1.87006725909981</v>
      </c>
      <c r="X70" s="13">
        <v>0.42138158494126099</v>
      </c>
      <c r="Y70" s="13">
        <v>0.24293897232457301</v>
      </c>
      <c r="Z70" s="8">
        <v>0.61814638394802901</v>
      </c>
      <c r="AA70" s="8">
        <v>3.1587386942698901</v>
      </c>
      <c r="AB70" s="8">
        <v>1.5703244939716099</v>
      </c>
    </row>
    <row r="71" spans="1:28" x14ac:dyDescent="0.25">
      <c r="A71" s="9">
        <v>68</v>
      </c>
      <c r="B71" s="9" t="s">
        <v>69</v>
      </c>
      <c r="C71" s="10">
        <v>0.270883241</v>
      </c>
      <c r="D71" s="10">
        <v>0.41799999999999998</v>
      </c>
      <c r="E71" s="12">
        <v>0.35413030266607198</v>
      </c>
      <c r="F71" s="12">
        <v>1.3375423926696099</v>
      </c>
      <c r="G71" s="12">
        <v>-0.37089449196270802</v>
      </c>
      <c r="H71" s="10">
        <v>0.27732487020997998</v>
      </c>
      <c r="I71" s="10">
        <v>4.6045509279691199</v>
      </c>
      <c r="J71" s="10">
        <v>1.29156124885486</v>
      </c>
      <c r="K71" s="13">
        <v>1.4747063894384</v>
      </c>
      <c r="L71" s="13">
        <v>0.55631632111497797</v>
      </c>
      <c r="M71" s="13"/>
      <c r="N71" s="8">
        <v>0.740207067534705</v>
      </c>
      <c r="O71" s="8">
        <v>4.5929499420387501</v>
      </c>
      <c r="P71" s="8">
        <v>1.44110824675918</v>
      </c>
      <c r="Q71" s="13">
        <v>-0.326678499199265</v>
      </c>
      <c r="R71" s="13">
        <v>0.60867160368347695</v>
      </c>
      <c r="S71" s="13">
        <v>1.1483982253123699</v>
      </c>
      <c r="T71" s="8">
        <v>1.13943959714692</v>
      </c>
      <c r="U71" s="8">
        <v>4.5858635587347303</v>
      </c>
      <c r="V71" s="8">
        <v>1.68705878804073</v>
      </c>
      <c r="W71" s="13">
        <v>1.80733675453119</v>
      </c>
      <c r="X71" s="13">
        <v>0.27172870698153101</v>
      </c>
      <c r="Y71" s="13">
        <v>0.400922103211447</v>
      </c>
      <c r="Z71" s="8">
        <v>0.43399409811300899</v>
      </c>
      <c r="AA71" s="8">
        <v>4.6005847742880501</v>
      </c>
      <c r="AB71" s="8">
        <v>1.3342268359015399</v>
      </c>
    </row>
    <row r="72" spans="1:28" x14ac:dyDescent="0.25">
      <c r="A72" s="9">
        <v>69</v>
      </c>
      <c r="B72" s="9" t="s">
        <v>70</v>
      </c>
      <c r="C72" s="10">
        <v>0.26815085799999999</v>
      </c>
      <c r="D72" s="10">
        <v>0.23400000000000001</v>
      </c>
      <c r="E72" s="12">
        <v>2.0633711341876899</v>
      </c>
      <c r="F72" s="12">
        <v>0.360169819208086</v>
      </c>
      <c r="G72" s="12">
        <v>0.13499644912062</v>
      </c>
      <c r="H72" s="10">
        <v>0.65899928812314701</v>
      </c>
      <c r="I72" s="10">
        <v>3.1151017854185699</v>
      </c>
      <c r="J72" s="10">
        <v>0.79425569731480195</v>
      </c>
      <c r="K72" s="13">
        <v>1.3172673931405601</v>
      </c>
      <c r="L72" s="13">
        <v>0.463679733935218</v>
      </c>
      <c r="M72" s="13"/>
      <c r="N72" s="8">
        <v>0.47014548199809802</v>
      </c>
      <c r="O72" s="8">
        <v>3.1166710887757398</v>
      </c>
      <c r="P72" s="8">
        <v>0.703170326210946</v>
      </c>
      <c r="Q72" s="13">
        <v>0.29071257673685202</v>
      </c>
      <c r="R72" s="13">
        <v>0.87432375307582</v>
      </c>
      <c r="S72" s="13">
        <v>-1.0665526114800901</v>
      </c>
      <c r="T72" s="8">
        <v>0.207429241502607</v>
      </c>
      <c r="U72" s="8">
        <v>3.1269186074717998</v>
      </c>
      <c r="V72" s="8">
        <v>0.48119831014286701</v>
      </c>
      <c r="W72" s="13">
        <v>-0.20587604493363099</v>
      </c>
      <c r="X72" s="13">
        <v>-0.77724943451794204</v>
      </c>
      <c r="Y72" s="13">
        <v>-0.68620119852653205</v>
      </c>
      <c r="Z72" s="8">
        <v>3.1840196643300098</v>
      </c>
      <c r="AA72" s="8">
        <v>3.2098594382385199</v>
      </c>
      <c r="AB72" s="8">
        <v>1.28942499664163</v>
      </c>
    </row>
    <row r="73" spans="1:28" x14ac:dyDescent="0.25">
      <c r="A73" s="9">
        <v>70</v>
      </c>
      <c r="B73" s="9" t="s">
        <v>71</v>
      </c>
      <c r="C73" s="10">
        <v>0.27</v>
      </c>
      <c r="D73" s="10">
        <v>0.23719999999999999</v>
      </c>
      <c r="E73" s="12">
        <v>1.50138626120695</v>
      </c>
      <c r="F73" s="12">
        <v>0.51916568490528603</v>
      </c>
      <c r="G73" s="12">
        <v>0.14693350554979701</v>
      </c>
      <c r="H73" s="10">
        <v>0.61661112558521902</v>
      </c>
      <c r="I73" s="10">
        <v>2.7063034051872399</v>
      </c>
      <c r="J73" s="10">
        <v>0.94118795780040698</v>
      </c>
      <c r="K73" s="13">
        <v>0.90525280702581201</v>
      </c>
      <c r="L73" s="13">
        <v>0.71083195682290201</v>
      </c>
      <c r="M73" s="13"/>
      <c r="N73" s="8">
        <v>1.1238636965617901</v>
      </c>
      <c r="O73" s="8">
        <v>2.7155835335203702</v>
      </c>
      <c r="P73" s="8">
        <v>1.0923967980120901</v>
      </c>
      <c r="Q73" s="13">
        <v>-0.21140494949659699</v>
      </c>
      <c r="R73" s="13">
        <v>0.510962677420009</v>
      </c>
      <c r="S73" s="13">
        <v>2.5737713395024402</v>
      </c>
      <c r="T73" s="8">
        <v>0.51293803025406104</v>
      </c>
      <c r="U73" s="8">
        <v>2.6921674562500502</v>
      </c>
      <c r="V73" s="8">
        <v>0.94769568986663499</v>
      </c>
      <c r="W73" s="13">
        <v>0.83004434949899297</v>
      </c>
      <c r="X73" s="13">
        <v>-0.155225319592533</v>
      </c>
      <c r="Y73" s="13">
        <v>0.908256479681541</v>
      </c>
      <c r="Z73" s="8">
        <v>0.440013638127638</v>
      </c>
      <c r="AA73" s="8">
        <v>2.6981276607285301</v>
      </c>
      <c r="AB73" s="8">
        <v>0.95072813271577505</v>
      </c>
    </row>
    <row r="74" spans="1:28" x14ac:dyDescent="0.25">
      <c r="A74" s="9">
        <v>71</v>
      </c>
      <c r="B74" s="9" t="s">
        <v>72</v>
      </c>
      <c r="C74" s="10">
        <v>0.23975123200000001</v>
      </c>
      <c r="D74" s="10">
        <v>0.91</v>
      </c>
      <c r="E74" s="12">
        <v>0.31801599096438599</v>
      </c>
      <c r="F74" s="12">
        <v>3.5241342160957001</v>
      </c>
      <c r="G74" s="12">
        <v>-0.65422152347648099</v>
      </c>
      <c r="H74" s="10">
        <v>1.3861161397284301</v>
      </c>
      <c r="I74" s="10">
        <v>3.6304835363558401</v>
      </c>
      <c r="J74" s="10">
        <v>1.70266993631851</v>
      </c>
      <c r="K74" s="13">
        <v>1.43768393870359</v>
      </c>
      <c r="L74" s="13">
        <v>1.06463768207118</v>
      </c>
      <c r="M74" s="13"/>
      <c r="N74" s="8">
        <v>7.1042481478200203</v>
      </c>
      <c r="O74" s="8">
        <v>3.9398893837531501</v>
      </c>
      <c r="P74" s="8">
        <v>3.1120039906677999</v>
      </c>
      <c r="Q74" s="13">
        <v>0.43852101442829</v>
      </c>
      <c r="R74" s="13">
        <v>3.16316327286235</v>
      </c>
      <c r="S74" s="13">
        <v>-0.81568806329815902</v>
      </c>
      <c r="T74" s="8">
        <v>1.42676369742252</v>
      </c>
      <c r="U74" s="8">
        <v>3.6295798084448099</v>
      </c>
      <c r="V74" s="8">
        <v>1.6958160186354501</v>
      </c>
      <c r="W74" s="13">
        <v>-0.89472685157312404</v>
      </c>
      <c r="X74" s="13">
        <v>-3.2572407124229401</v>
      </c>
      <c r="Y74" s="13">
        <v>-0.374459995891121</v>
      </c>
      <c r="Z74" s="8">
        <v>5.7791375624106598</v>
      </c>
      <c r="AA74" s="8">
        <v>3.8927209261418101</v>
      </c>
      <c r="AB74" s="8">
        <v>2.41438033227708</v>
      </c>
    </row>
    <row r="75" spans="1:28" x14ac:dyDescent="0.25">
      <c r="A75" s="9">
        <v>72</v>
      </c>
      <c r="B75" s="9" t="s">
        <v>73</v>
      </c>
      <c r="C75" s="10">
        <v>0.27439999999999998</v>
      </c>
      <c r="D75" s="10">
        <v>0.20019999999999999</v>
      </c>
      <c r="E75" s="12">
        <v>0.82340954653538001</v>
      </c>
      <c r="F75" s="12">
        <v>0.64897243077809597</v>
      </c>
      <c r="G75" s="12">
        <v>-3.4978737914674901E-2</v>
      </c>
      <c r="H75" s="10">
        <v>1.09603073712614</v>
      </c>
      <c r="I75" s="10">
        <v>3.8703031475980398</v>
      </c>
      <c r="J75" s="10">
        <v>1.8669064377229401</v>
      </c>
      <c r="K75" s="13">
        <v>0.95968513279679002</v>
      </c>
      <c r="L75" s="13">
        <v>0.59146109634627098</v>
      </c>
      <c r="M75" s="13"/>
      <c r="N75" s="8">
        <v>1.0677348209578601</v>
      </c>
      <c r="O75" s="8">
        <v>3.8689304588031601</v>
      </c>
      <c r="P75" s="8">
        <v>1.88458694389147</v>
      </c>
      <c r="Q75" s="13">
        <v>0.19780044666774799</v>
      </c>
      <c r="R75" s="13">
        <v>0.709744537939208</v>
      </c>
      <c r="S75" s="13">
        <v>-2.1692513586034701</v>
      </c>
      <c r="T75" s="8">
        <v>1.10470167850853</v>
      </c>
      <c r="U75" s="8">
        <v>3.8700702814621399</v>
      </c>
      <c r="V75" s="8">
        <v>1.8606710401830899</v>
      </c>
      <c r="W75" s="13">
        <v>0.99810474049548104</v>
      </c>
      <c r="X75" s="13">
        <v>3.6218391568688897E-2</v>
      </c>
      <c r="Y75" s="13">
        <v>0.55103356060033903</v>
      </c>
      <c r="Z75" s="8">
        <v>1.1231941899318501</v>
      </c>
      <c r="AA75" s="8">
        <v>3.8692591463868702</v>
      </c>
      <c r="AB75" s="8">
        <v>1.84497138577233</v>
      </c>
    </row>
    <row r="76" spans="1:28" x14ac:dyDescent="0.25">
      <c r="A76" s="9">
        <v>73</v>
      </c>
      <c r="B76" s="9" t="s">
        <v>74</v>
      </c>
      <c r="C76" s="10">
        <v>0.27140573499999998</v>
      </c>
      <c r="D76" s="10">
        <v>0.33300000000000002</v>
      </c>
      <c r="E76" s="12">
        <v>0.27492726866432499</v>
      </c>
      <c r="F76" s="12">
        <v>1.47638426552151</v>
      </c>
      <c r="G76" s="12">
        <v>-0.35595116180216002</v>
      </c>
      <c r="H76" s="10">
        <v>0.46712656321662599</v>
      </c>
      <c r="I76" s="10">
        <v>3.8281473464528699</v>
      </c>
      <c r="J76" s="10">
        <v>1.2690795344794299</v>
      </c>
      <c r="K76" s="13">
        <v>1.4164775683292701</v>
      </c>
      <c r="L76" s="13">
        <v>0.51258961540369996</v>
      </c>
      <c r="M76" s="13"/>
      <c r="N76" s="8">
        <v>0.89634045928257999</v>
      </c>
      <c r="O76" s="8">
        <v>3.8078245879065098</v>
      </c>
      <c r="P76" s="8">
        <v>1.7438030236917601</v>
      </c>
      <c r="Q76" s="13">
        <v>0.45324499270733098</v>
      </c>
      <c r="R76" s="13">
        <v>1.39330819197904</v>
      </c>
      <c r="S76" s="13">
        <v>-0.62665120753951198</v>
      </c>
      <c r="T76" s="8">
        <v>0.451669079529397</v>
      </c>
      <c r="U76" s="8">
        <v>3.8273859009503601</v>
      </c>
      <c r="V76" s="8">
        <v>1.26736563605865</v>
      </c>
      <c r="W76" s="13">
        <v>1.74882719370777</v>
      </c>
      <c r="X76" s="13">
        <v>0.27226921521145597</v>
      </c>
      <c r="Y76" s="13">
        <v>0.36685109958566797</v>
      </c>
      <c r="Z76" s="8">
        <v>0.47428474965699102</v>
      </c>
      <c r="AA76" s="8">
        <v>3.8164114349094298</v>
      </c>
      <c r="AB76" s="8">
        <v>1.48208362080288</v>
      </c>
    </row>
    <row r="77" spans="1:28" x14ac:dyDescent="0.25">
      <c r="A77" s="9">
        <v>74</v>
      </c>
      <c r="B77" s="9" t="s">
        <v>75</v>
      </c>
      <c r="C77" s="10">
        <v>0.27003480299999999</v>
      </c>
      <c r="D77" s="10">
        <v>0.57299999999999995</v>
      </c>
      <c r="E77" s="12">
        <v>0.32322100562225198</v>
      </c>
      <c r="F77" s="12">
        <v>1.93125978283811</v>
      </c>
      <c r="G77" s="12">
        <v>-0.45012814511899102</v>
      </c>
      <c r="H77" s="10">
        <v>0.46174040263178601</v>
      </c>
      <c r="I77" s="10">
        <v>3.2631647499766201</v>
      </c>
      <c r="J77" s="10">
        <v>1.53976680098983</v>
      </c>
      <c r="K77" s="13">
        <v>1.3635324875986501</v>
      </c>
      <c r="L77" s="13">
        <v>0.74799417739324503</v>
      </c>
      <c r="M77" s="13"/>
      <c r="N77" s="8">
        <v>1.13375331011713</v>
      </c>
      <c r="O77" s="8">
        <v>3.2696956004563398</v>
      </c>
      <c r="P77" s="8">
        <v>1.9843607985176099</v>
      </c>
      <c r="Q77" s="13">
        <v>0.42630279355713402</v>
      </c>
      <c r="R77" s="13">
        <v>1.8750101888564701</v>
      </c>
      <c r="S77" s="13">
        <v>-0.71326133907365197</v>
      </c>
      <c r="T77" s="8">
        <v>0.45816980211196601</v>
      </c>
      <c r="U77" s="8">
        <v>3.2621779401849098</v>
      </c>
      <c r="V77" s="8">
        <v>1.53005706300147</v>
      </c>
      <c r="W77" s="13">
        <v>-1.1605216595210901</v>
      </c>
      <c r="X77" s="13">
        <v>-2.2392313035013802</v>
      </c>
      <c r="Y77" s="13">
        <v>-0.31204138955842797</v>
      </c>
      <c r="Z77" s="8">
        <v>0.43024278606118199</v>
      </c>
      <c r="AA77" s="8">
        <v>3.2678991005640601</v>
      </c>
      <c r="AB77" s="8">
        <v>1.6258086452824501</v>
      </c>
    </row>
    <row r="78" spans="1:28" x14ac:dyDescent="0.25">
      <c r="A78" s="9">
        <v>75</v>
      </c>
      <c r="B78" s="9" t="s">
        <v>76</v>
      </c>
      <c r="C78" s="10">
        <v>0.27057310099999998</v>
      </c>
      <c r="D78" s="10">
        <v>0.2195</v>
      </c>
      <c r="E78" s="12">
        <v>0.18057022915169599</v>
      </c>
      <c r="F78" s="12">
        <v>1.4730764289671101</v>
      </c>
      <c r="G78" s="12">
        <v>-0.33498582253235498</v>
      </c>
      <c r="H78" s="10">
        <v>0.53518993829501504</v>
      </c>
      <c r="I78" s="10">
        <v>2.7146051375356399</v>
      </c>
      <c r="J78" s="10">
        <v>1.3905135127805599</v>
      </c>
      <c r="K78" s="13">
        <v>1.41977560770652</v>
      </c>
      <c r="L78" s="13">
        <v>0.406144252968341</v>
      </c>
      <c r="M78" s="13"/>
      <c r="N78" s="8">
        <v>0.28990769399795002</v>
      </c>
      <c r="O78" s="8">
        <v>2.7132363214396098</v>
      </c>
      <c r="P78" s="8">
        <v>1.6876500720160801</v>
      </c>
      <c r="Q78" s="13">
        <v>0.54146481488926401</v>
      </c>
      <c r="R78" s="13">
        <v>1.31522665504446</v>
      </c>
      <c r="S78" s="13">
        <v>-0.47209408933691699</v>
      </c>
      <c r="T78" s="8">
        <v>0.57256758275195896</v>
      </c>
      <c r="U78" s="8">
        <v>2.7157287317435101</v>
      </c>
      <c r="V78" s="8">
        <v>1.3731279004900301</v>
      </c>
      <c r="W78" s="13">
        <v>2.24366302988527</v>
      </c>
      <c r="X78" s="13">
        <v>0.47320971903932302</v>
      </c>
      <c r="Y78" s="13">
        <v>0.218163718016092</v>
      </c>
      <c r="Z78" s="8">
        <v>0.38874797855869098</v>
      </c>
      <c r="AA78" s="8">
        <v>2.7159855583774002</v>
      </c>
      <c r="AB78" s="8">
        <v>1.4634778410004401</v>
      </c>
    </row>
    <row r="79" spans="1:28" x14ac:dyDescent="0.25">
      <c r="A79" s="9">
        <v>76</v>
      </c>
      <c r="B79" s="9" t="s">
        <v>77</v>
      </c>
      <c r="C79" s="10">
        <v>0.26865054599999999</v>
      </c>
      <c r="D79" s="10">
        <v>0.28810000000000002</v>
      </c>
      <c r="E79" s="12">
        <v>1.52004722849941</v>
      </c>
      <c r="F79" s="12">
        <v>0.48211394603400498</v>
      </c>
      <c r="G79" s="12">
        <v>4.8686246712722897E-2</v>
      </c>
      <c r="H79" s="10">
        <v>0.31502969030184402</v>
      </c>
      <c r="I79" s="10">
        <v>4.1347358496640503</v>
      </c>
      <c r="J79" s="10">
        <v>0.99957010986786299</v>
      </c>
      <c r="K79" s="13">
        <v>1.2976199329243201</v>
      </c>
      <c r="L79" s="13">
        <v>0.528442912082699</v>
      </c>
      <c r="M79" s="13"/>
      <c r="N79" s="8">
        <v>0.24063122913709001</v>
      </c>
      <c r="O79" s="8">
        <v>4.1353157210995901</v>
      </c>
      <c r="P79" s="8">
        <v>1.0286551382720399</v>
      </c>
      <c r="Q79" s="13">
        <v>0.16591523287851201</v>
      </c>
      <c r="R79" s="13">
        <v>0.82690406947230999</v>
      </c>
      <c r="S79" s="13">
        <v>-2.0183670808782899</v>
      </c>
      <c r="T79" s="8">
        <v>0.33981961060634103</v>
      </c>
      <c r="U79" s="8">
        <v>4.1402692295941304</v>
      </c>
      <c r="V79" s="8">
        <v>1.0550183212074999</v>
      </c>
      <c r="W79" s="13">
        <v>1.0108007011692599</v>
      </c>
      <c r="X79" s="13">
        <v>-0.28826844434241</v>
      </c>
      <c r="Y79" s="13">
        <v>0.89065140134967502</v>
      </c>
      <c r="Z79" s="8">
        <v>1.67478307656359</v>
      </c>
      <c r="AA79" s="8">
        <v>4.1230128599647404</v>
      </c>
      <c r="AB79" s="8">
        <v>1.7969644298405101</v>
      </c>
    </row>
    <row r="80" spans="1:28" x14ac:dyDescent="0.25">
      <c r="A80" s="9">
        <v>77</v>
      </c>
      <c r="B80" s="9" t="s">
        <v>78</v>
      </c>
      <c r="C80" s="10">
        <v>0.268063997</v>
      </c>
      <c r="D80" s="10">
        <v>0.28192</v>
      </c>
      <c r="E80" s="12">
        <v>0.358132385245925</v>
      </c>
      <c r="F80" s="12">
        <v>1.10173988583983</v>
      </c>
      <c r="G80" s="12">
        <v>-0.28670159202005102</v>
      </c>
      <c r="H80" s="10">
        <v>0.38056095560491598</v>
      </c>
      <c r="I80" s="10">
        <v>3.3573391367687502</v>
      </c>
      <c r="J80" s="10">
        <v>1.2721336712315701</v>
      </c>
      <c r="K80" s="13">
        <v>1.3563222514141</v>
      </c>
      <c r="L80" s="13">
        <v>0.48998431016063698</v>
      </c>
      <c r="M80" s="13"/>
      <c r="N80" s="8">
        <v>0.26676757115782301</v>
      </c>
      <c r="O80" s="8">
        <v>3.3567977956590598</v>
      </c>
      <c r="P80" s="8">
        <v>1.3964519617031399</v>
      </c>
      <c r="Q80" s="13">
        <v>-0.100460196788176</v>
      </c>
      <c r="R80" s="13">
        <v>0.59834071023716895</v>
      </c>
      <c r="S80" s="13">
        <v>3.6510489274850699</v>
      </c>
      <c r="T80" s="8">
        <v>0.45953548237160502</v>
      </c>
      <c r="U80" s="8">
        <v>3.3585908296401401</v>
      </c>
      <c r="V80" s="8">
        <v>1.4972250703313299</v>
      </c>
      <c r="W80" s="13">
        <v>1.4751961887187801</v>
      </c>
      <c r="X80" s="13">
        <v>8.9154771155727203E-2</v>
      </c>
      <c r="Y80" s="13">
        <v>0.42841011127507</v>
      </c>
      <c r="Z80" s="8">
        <v>0.239246733271432</v>
      </c>
      <c r="AA80" s="8">
        <v>3.3572115719809301</v>
      </c>
      <c r="AB80" s="8">
        <v>1.3370348874385201</v>
      </c>
    </row>
    <row r="81" spans="1:28" x14ac:dyDescent="0.25">
      <c r="A81" s="9">
        <v>78</v>
      </c>
      <c r="B81" s="9" t="s">
        <v>79</v>
      </c>
      <c r="C81" s="10">
        <v>0.27449533700000001</v>
      </c>
      <c r="D81" s="10">
        <v>0.26100000000000001</v>
      </c>
      <c r="E81" s="12">
        <v>-1.0132048150739299</v>
      </c>
      <c r="F81" s="12">
        <v>-0.293223956625975</v>
      </c>
      <c r="G81" s="12">
        <v>-0.267809877582316</v>
      </c>
      <c r="H81" s="10">
        <v>0.73099270102394398</v>
      </c>
      <c r="I81" s="10">
        <v>2.8016050921879598</v>
      </c>
      <c r="J81" s="10">
        <v>2.7755075974192902</v>
      </c>
      <c r="K81" s="13">
        <v>-2.2773973629819202</v>
      </c>
      <c r="L81" s="13">
        <v>-0.243514485467413</v>
      </c>
      <c r="M81" s="13"/>
      <c r="N81" s="8">
        <v>0.84683774905421505</v>
      </c>
      <c r="O81" s="8">
        <v>2.8394289983007202</v>
      </c>
      <c r="P81" s="8">
        <v>2.7804334760290499</v>
      </c>
      <c r="Q81" s="13">
        <v>1.19025051418573</v>
      </c>
      <c r="R81" s="13">
        <v>-2.9905598779511702</v>
      </c>
      <c r="S81" s="13">
        <v>-7.3141084007896304E-3</v>
      </c>
      <c r="T81" s="8">
        <v>0.63869578974403896</v>
      </c>
      <c r="U81" s="8">
        <v>2.7846308735661101</v>
      </c>
      <c r="V81" s="8">
        <v>2.5156344111922402</v>
      </c>
      <c r="W81" s="13">
        <v>-9.6362090605085896E-2</v>
      </c>
      <c r="X81" s="13">
        <v>-0.304700637207511</v>
      </c>
      <c r="Y81" s="13">
        <v>-1.4347682219042399</v>
      </c>
      <c r="Z81" s="8">
        <v>0.57575604540661895</v>
      </c>
      <c r="AA81" s="8">
        <v>2.76508628508698</v>
      </c>
      <c r="AB81" s="8">
        <v>2.4548734305578002</v>
      </c>
    </row>
    <row r="82" spans="1:28" x14ac:dyDescent="0.25">
      <c r="A82" s="9">
        <v>79</v>
      </c>
      <c r="B82" s="9" t="s">
        <v>80</v>
      </c>
      <c r="C82" s="10">
        <v>0.26836923200000001</v>
      </c>
      <c r="D82" s="10">
        <v>0.36899999999999999</v>
      </c>
      <c r="E82" s="12">
        <v>1.1216484723801401</v>
      </c>
      <c r="F82" s="12">
        <v>-0.64185237088859604</v>
      </c>
      <c r="G82" s="12">
        <v>-1.50512917313588</v>
      </c>
      <c r="H82" s="10">
        <v>2.7276308796232702</v>
      </c>
      <c r="I82" s="10">
        <v>4.0807957754734501</v>
      </c>
      <c r="J82" s="10">
        <v>5.0875220915358303</v>
      </c>
      <c r="K82" s="13">
        <v>0.80317427304987099</v>
      </c>
      <c r="L82" s="13">
        <v>1.04198729578479</v>
      </c>
      <c r="M82" s="13"/>
      <c r="N82" s="8">
        <v>3.9804397521428698</v>
      </c>
      <c r="O82" s="8">
        <v>4.0323006202377796</v>
      </c>
      <c r="P82" s="8">
        <v>4.5932102109771096</v>
      </c>
      <c r="Q82" s="13">
        <v>-1.5716171458416099</v>
      </c>
      <c r="R82" s="13">
        <v>0.31175390939956099</v>
      </c>
      <c r="S82" s="13">
        <v>0.73135864640972803</v>
      </c>
      <c r="T82" s="8">
        <v>3.0032804708026402</v>
      </c>
      <c r="U82" s="8">
        <v>4.0678877759820802</v>
      </c>
      <c r="V82" s="8">
        <v>4.9448605533454302</v>
      </c>
      <c r="W82" s="13">
        <v>-0.17985650414534601</v>
      </c>
      <c r="X82" s="13">
        <v>-1.2125184344111599</v>
      </c>
      <c r="Y82" s="13">
        <v>-0.60800502851315696</v>
      </c>
      <c r="Z82" s="8">
        <v>4.21524276264753</v>
      </c>
      <c r="AA82" s="8">
        <v>4.0225640706977597</v>
      </c>
      <c r="AB82" s="8">
        <v>4.5718558995404397</v>
      </c>
    </row>
    <row r="83" spans="1:28" x14ac:dyDescent="0.25">
      <c r="A83" s="9">
        <v>80</v>
      </c>
      <c r="B83" s="9" t="s">
        <v>81</v>
      </c>
      <c r="C83" s="10">
        <v>0.27101667800000001</v>
      </c>
      <c r="D83" s="10">
        <v>0.1961</v>
      </c>
      <c r="E83" s="12">
        <v>2.7521871239032598</v>
      </c>
      <c r="F83" s="12">
        <v>0.27253031643493503</v>
      </c>
      <c r="G83" s="12">
        <v>0.22930979186921299</v>
      </c>
      <c r="H83" s="10">
        <v>1.0039234619514299</v>
      </c>
      <c r="I83" s="10">
        <v>3.7399221093335799</v>
      </c>
      <c r="J83" s="10">
        <v>1.65097000376261</v>
      </c>
      <c r="K83" s="13">
        <v>1.28124495610378</v>
      </c>
      <c r="L83" s="13">
        <v>0.40711831198758203</v>
      </c>
      <c r="M83" s="13"/>
      <c r="N83" s="8">
        <v>1.01440451875158</v>
      </c>
      <c r="O83" s="8">
        <v>3.7377585925504899</v>
      </c>
      <c r="P83" s="8">
        <v>1.6332558659521399</v>
      </c>
      <c r="Q83" s="13">
        <v>3.1258034739871401</v>
      </c>
      <c r="R83" s="13">
        <v>-0.24266027409242899</v>
      </c>
      <c r="S83" s="13">
        <v>0.195574048362602</v>
      </c>
      <c r="T83" s="8">
        <v>0.94687681946050195</v>
      </c>
      <c r="U83" s="8">
        <v>3.7533464276734199</v>
      </c>
      <c r="V83" s="8">
        <v>1.7797311776042799</v>
      </c>
      <c r="W83" s="13">
        <v>1.47947043591384</v>
      </c>
      <c r="X83" s="13">
        <v>7.4854402363086298E-2</v>
      </c>
      <c r="Y83" s="13">
        <v>0.33623513728588</v>
      </c>
      <c r="Z83" s="8">
        <v>1.0199060329126499</v>
      </c>
      <c r="AA83" s="8">
        <v>3.73497835250914</v>
      </c>
      <c r="AB83" s="8">
        <v>1.6112524299686899</v>
      </c>
    </row>
    <row r="84" spans="1:28" x14ac:dyDescent="0.25">
      <c r="A84" s="9">
        <v>81</v>
      </c>
      <c r="B84" s="9" t="s">
        <v>82</v>
      </c>
      <c r="C84" s="10">
        <v>0.26487820400000001</v>
      </c>
      <c r="D84" s="10">
        <v>0.59799999999999998</v>
      </c>
      <c r="E84" s="12">
        <v>1.0777541276562601</v>
      </c>
      <c r="F84" s="12">
        <v>0.77924887706087298</v>
      </c>
      <c r="G84" s="12">
        <v>-0.203012142132628</v>
      </c>
      <c r="H84" s="10">
        <v>1.9193588389690699</v>
      </c>
      <c r="I84" s="10">
        <v>5.7838209159707201</v>
      </c>
      <c r="J84" s="10">
        <v>1.62913740851931</v>
      </c>
      <c r="K84" s="13">
        <v>1.73809546049094</v>
      </c>
      <c r="L84" s="13">
        <v>0.598435098042438</v>
      </c>
      <c r="M84" s="13"/>
      <c r="N84" s="8">
        <v>1.8507595068836</v>
      </c>
      <c r="O84" s="8">
        <v>5.7872604558281404</v>
      </c>
      <c r="P84" s="8">
        <v>1.7113616220535099</v>
      </c>
      <c r="Q84" s="13">
        <v>-0.24270323523420201</v>
      </c>
      <c r="R84" s="13">
        <v>0.83052188611150102</v>
      </c>
      <c r="S84" s="13">
        <v>1.29369930748369</v>
      </c>
      <c r="T84" s="8">
        <v>1.6723374696776501</v>
      </c>
      <c r="U84" s="8">
        <v>5.7953531624457204</v>
      </c>
      <c r="V84" s="8">
        <v>1.92366596572158</v>
      </c>
      <c r="W84" s="13">
        <v>-0.69258636133352602</v>
      </c>
      <c r="X84" s="13">
        <v>-1.4154146014689299</v>
      </c>
      <c r="Y84" s="13">
        <v>-0.50844608387277801</v>
      </c>
      <c r="Z84" s="8">
        <v>2.2996758321876798</v>
      </c>
      <c r="AA84" s="8">
        <v>5.77132493526081</v>
      </c>
      <c r="AB84" s="8">
        <v>1.4149801020961399</v>
      </c>
    </row>
    <row r="85" spans="1:28" x14ac:dyDescent="0.25">
      <c r="A85" s="9">
        <v>82</v>
      </c>
      <c r="B85" s="9" t="s">
        <v>83</v>
      </c>
      <c r="C85" s="10">
        <v>0.27400000000000002</v>
      </c>
      <c r="D85" s="10">
        <v>0.21759999999999999</v>
      </c>
      <c r="E85" s="12">
        <v>0.118199776174934</v>
      </c>
      <c r="F85" s="12">
        <v>2.3258988522165698</v>
      </c>
      <c r="G85" s="12">
        <v>-0.33816155618508897</v>
      </c>
      <c r="H85" s="10">
        <v>0.31856588136651498</v>
      </c>
      <c r="I85" s="10">
        <v>2.4633445370890801</v>
      </c>
      <c r="J85" s="10">
        <v>1.49325986758189</v>
      </c>
      <c r="K85" s="13">
        <v>1.0487718835336</v>
      </c>
      <c r="L85" s="13">
        <v>0.54591153826663097</v>
      </c>
      <c r="M85" s="13"/>
      <c r="N85" s="8">
        <v>0.70796358238562096</v>
      </c>
      <c r="O85" s="8">
        <v>2.49112862225132</v>
      </c>
      <c r="P85" s="8">
        <v>1.7593011051288601</v>
      </c>
      <c r="Q85" s="13">
        <v>0.63164312697943403</v>
      </c>
      <c r="R85" s="13">
        <v>1.6609711272655601</v>
      </c>
      <c r="S85" s="13">
        <v>-0.49049703487982299</v>
      </c>
      <c r="T85" s="8">
        <v>0.29440040471261802</v>
      </c>
      <c r="U85" s="8">
        <v>2.46401724378426</v>
      </c>
      <c r="V85" s="8">
        <v>1.4995152777929399</v>
      </c>
      <c r="W85" s="13">
        <v>1.67994699188874</v>
      </c>
      <c r="X85" s="13">
        <v>0.47599911993659899</v>
      </c>
      <c r="Y85" s="13">
        <v>0.27244357505647099</v>
      </c>
      <c r="Z85" s="8">
        <v>0.36021197803303201</v>
      </c>
      <c r="AA85" s="8">
        <v>2.4827094143600799</v>
      </c>
      <c r="AB85" s="8">
        <v>1.60928263269012</v>
      </c>
    </row>
    <row r="86" spans="1:28" x14ac:dyDescent="0.25">
      <c r="A86" s="9">
        <v>83</v>
      </c>
      <c r="B86" s="9" t="s">
        <v>84</v>
      </c>
      <c r="C86" s="10">
        <v>0.261048261</v>
      </c>
      <c r="D86" s="10">
        <v>0.26040000000000002</v>
      </c>
      <c r="E86" s="12">
        <v>0.15976552588936799</v>
      </c>
      <c r="F86" s="12">
        <v>2.06625814303947</v>
      </c>
      <c r="G86" s="12">
        <v>-0.363139267713874</v>
      </c>
      <c r="H86" s="10">
        <v>0.95899747579947603</v>
      </c>
      <c r="I86" s="10">
        <v>4.3728573130605302</v>
      </c>
      <c r="J86" s="10">
        <v>1.20667032472598</v>
      </c>
      <c r="K86" s="13">
        <v>1.0077148508140199</v>
      </c>
      <c r="L86" s="13">
        <v>0.66437058189263498</v>
      </c>
      <c r="M86" s="13"/>
      <c r="N86" s="8">
        <v>0.74684872528054502</v>
      </c>
      <c r="O86" s="8">
        <v>4.4529175958085299</v>
      </c>
      <c r="P86" s="8">
        <v>1.51176142861726</v>
      </c>
      <c r="Q86" s="13">
        <v>0.58061890776738401</v>
      </c>
      <c r="R86" s="13">
        <v>1.6562501265137199</v>
      </c>
      <c r="S86" s="13">
        <v>-0.52271774677521998</v>
      </c>
      <c r="T86" s="8">
        <v>0.96670382039198</v>
      </c>
      <c r="U86" s="8">
        <v>4.3688061460861096</v>
      </c>
      <c r="V86" s="8">
        <v>1.19764364679198</v>
      </c>
      <c r="W86" s="13">
        <v>-0.71810620265213498</v>
      </c>
      <c r="X86" s="13">
        <v>-1.1834199507604299</v>
      </c>
      <c r="Y86" s="13">
        <v>-0.36160851789048498</v>
      </c>
      <c r="Z86" s="8">
        <v>0.91522269692689895</v>
      </c>
      <c r="AA86" s="8">
        <v>4.3894680484075899</v>
      </c>
      <c r="AB86" s="8">
        <v>1.2636387364725501</v>
      </c>
    </row>
    <row r="87" spans="1:28" x14ac:dyDescent="0.25">
      <c r="A87" s="9">
        <v>84</v>
      </c>
      <c r="B87" s="9" t="s">
        <v>85</v>
      </c>
      <c r="C87" s="10">
        <v>0.29236572199999999</v>
      </c>
      <c r="D87" s="10">
        <v>-8.9400000000000005E-4</v>
      </c>
      <c r="E87" s="12">
        <v>1.2492435860261799</v>
      </c>
      <c r="F87" s="12">
        <v>-0.19118584948178399</v>
      </c>
      <c r="G87" s="12">
        <v>-0.46838302700075102</v>
      </c>
      <c r="H87" s="10">
        <v>0.80844993622700501</v>
      </c>
      <c r="I87" s="10">
        <v>2.6234923760140099</v>
      </c>
      <c r="J87" s="10">
        <v>1.63629568401998</v>
      </c>
      <c r="K87" s="13">
        <v>0.90471152304783498</v>
      </c>
      <c r="L87" s="13">
        <v>0.25646990212870302</v>
      </c>
      <c r="M87" s="13"/>
      <c r="N87" s="8">
        <v>0.85656071295816305</v>
      </c>
      <c r="O87" s="8">
        <v>2.6240093235567601</v>
      </c>
      <c r="P87" s="8">
        <v>1.6002528880982001</v>
      </c>
      <c r="Q87" s="13">
        <v>0.721287698020602</v>
      </c>
      <c r="R87" s="13">
        <v>0.83802361479217202</v>
      </c>
      <c r="S87" s="13">
        <v>-0.26482513401577101</v>
      </c>
      <c r="T87" s="8">
        <v>0.89348256845001195</v>
      </c>
      <c r="U87" s="8">
        <v>2.6220668481198999</v>
      </c>
      <c r="V87" s="8">
        <v>1.55103854366366</v>
      </c>
      <c r="W87" s="13">
        <v>0.85021588575637197</v>
      </c>
      <c r="X87" s="13">
        <v>-2.37807022636389E-2</v>
      </c>
      <c r="Y87" s="13">
        <v>0.27918028966810399</v>
      </c>
      <c r="Z87" s="8">
        <v>0.83568994996672896</v>
      </c>
      <c r="AA87" s="8">
        <v>2.62395601015155</v>
      </c>
      <c r="AB87" s="8">
        <v>1.61688384965886</v>
      </c>
    </row>
    <row r="88" spans="1:28" x14ac:dyDescent="0.25">
      <c r="A88" s="9">
        <v>85</v>
      </c>
      <c r="B88" s="9" t="s">
        <v>86</v>
      </c>
      <c r="C88" s="10">
        <v>0.28299999999999997</v>
      </c>
      <c r="D88" s="10">
        <v>0.10009999999999999</v>
      </c>
      <c r="E88" s="12">
        <v>-8.28442372599748E-3</v>
      </c>
      <c r="F88" s="12">
        <v>5.6489498393103297</v>
      </c>
      <c r="G88" s="12">
        <v>-0.42749222379223401</v>
      </c>
      <c r="H88" s="10">
        <v>1.50371879256242</v>
      </c>
      <c r="I88" s="10">
        <v>3.9385969749482301</v>
      </c>
      <c r="J88" s="10">
        <v>2.11925289652156</v>
      </c>
      <c r="K88" s="13">
        <v>-2.8846613454839698</v>
      </c>
      <c r="L88" s="13">
        <v>-0.13603345645048801</v>
      </c>
      <c r="M88" s="13"/>
      <c r="N88" s="8">
        <v>2.6078589356169499</v>
      </c>
      <c r="O88" s="8">
        <v>3.8954674018524602</v>
      </c>
      <c r="P88" s="8">
        <v>2.7871619152915299</v>
      </c>
      <c r="Q88" s="13">
        <v>0.25168422197490697</v>
      </c>
      <c r="R88" s="13">
        <v>0.54664127422389697</v>
      </c>
      <c r="S88" s="13">
        <v>0.174783603137879</v>
      </c>
      <c r="T88" s="8">
        <v>2.1064168104594998</v>
      </c>
      <c r="U88" s="8">
        <v>3.9254488841275701</v>
      </c>
      <c r="V88" s="8">
        <v>2.18331899809978</v>
      </c>
      <c r="W88" s="13">
        <v>1.8832127506535601</v>
      </c>
      <c r="X88" s="13">
        <v>-0.60858186013767301</v>
      </c>
      <c r="Y88" s="13">
        <v>0.29260663875157999</v>
      </c>
      <c r="Z88" s="8">
        <v>0.88910863188432498</v>
      </c>
      <c r="AA88" s="8">
        <v>3.94535932111134</v>
      </c>
      <c r="AB88" s="8">
        <v>1.92973294478331</v>
      </c>
    </row>
    <row r="89" spans="1:28" x14ac:dyDescent="0.25">
      <c r="A89" s="9">
        <v>86</v>
      </c>
      <c r="B89" s="9" t="s">
        <v>87</v>
      </c>
      <c r="C89" s="10">
        <v>0.252</v>
      </c>
      <c r="D89" s="10">
        <v>0.27510000000000001</v>
      </c>
      <c r="E89" s="12">
        <v>0.25995717113088701</v>
      </c>
      <c r="F89" s="12">
        <v>1.6290270458068901</v>
      </c>
      <c r="G89" s="12">
        <v>-0.31238523964440301</v>
      </c>
      <c r="H89" s="10">
        <v>0.32651980533034403</v>
      </c>
      <c r="I89" s="10">
        <v>3.8513165789790902</v>
      </c>
      <c r="J89" s="10">
        <v>1.47986926931801</v>
      </c>
      <c r="K89" s="13">
        <v>1.0801050632890401</v>
      </c>
      <c r="L89" s="13">
        <v>0.65405255230816794</v>
      </c>
      <c r="M89" s="13"/>
      <c r="N89" s="8">
        <v>0.55275092287806604</v>
      </c>
      <c r="O89" s="8">
        <v>3.9297782263296201</v>
      </c>
      <c r="P89" s="8">
        <v>1.71390739173706</v>
      </c>
      <c r="Q89" s="13">
        <v>0.47738203547924501</v>
      </c>
      <c r="R89" s="13">
        <v>1.40886992854108</v>
      </c>
      <c r="S89" s="13">
        <v>-0.705155702770072</v>
      </c>
      <c r="T89" s="8">
        <v>0.32770319922705099</v>
      </c>
      <c r="U89" s="8">
        <v>3.8503742387269599</v>
      </c>
      <c r="V89" s="8">
        <v>1.4730551124801099</v>
      </c>
      <c r="W89" s="13">
        <v>-0.531296256021899</v>
      </c>
      <c r="X89" s="13">
        <v>-1.16265896237043</v>
      </c>
      <c r="Y89" s="13">
        <v>-0.43554781142988702</v>
      </c>
      <c r="Z89" s="8">
        <v>0.46488534275278098</v>
      </c>
      <c r="AA89" s="8">
        <v>3.8433365457575102</v>
      </c>
      <c r="AB89" s="8">
        <v>1.5331484224095899</v>
      </c>
    </row>
    <row r="90" spans="1:28" x14ac:dyDescent="0.25">
      <c r="A90" s="9">
        <v>87</v>
      </c>
      <c r="B90" s="9" t="s">
        <v>88</v>
      </c>
      <c r="C90" s="10">
        <v>0.259864814</v>
      </c>
      <c r="D90" s="10">
        <v>0.249</v>
      </c>
      <c r="E90" s="12">
        <v>0.177916832824905</v>
      </c>
      <c r="F90" s="12">
        <v>2.4376940324238401</v>
      </c>
      <c r="G90" s="12">
        <v>-0.37520793653853501</v>
      </c>
      <c r="H90" s="10">
        <v>4.1987331631814397</v>
      </c>
      <c r="I90" s="10">
        <v>40.236048500043402</v>
      </c>
      <c r="J90" s="10">
        <v>1.30186152523871</v>
      </c>
      <c r="K90" s="13">
        <v>1.1336658116714999</v>
      </c>
      <c r="L90" s="13">
        <v>0.64379832370222101</v>
      </c>
      <c r="M90" s="13"/>
      <c r="N90" s="8">
        <v>2.2005552855783401</v>
      </c>
      <c r="O90" s="8">
        <v>49.3339037407302</v>
      </c>
      <c r="P90" s="8">
        <v>4.5197731341450202</v>
      </c>
      <c r="Q90" s="13">
        <v>-0.114222126432889</v>
      </c>
      <c r="R90" s="13">
        <v>0.64643774756057804</v>
      </c>
      <c r="S90" s="13">
        <v>3.8173542818627402</v>
      </c>
      <c r="T90" s="8">
        <v>1.8646385019409899</v>
      </c>
      <c r="U90" s="8">
        <v>49.308609517037901</v>
      </c>
      <c r="V90" s="8">
        <v>4.7581131520967697</v>
      </c>
      <c r="W90" s="13">
        <v>2.9758596531313999</v>
      </c>
      <c r="X90" s="13">
        <v>2.4474204639489701</v>
      </c>
      <c r="Y90" s="13">
        <v>0.14874062398075499</v>
      </c>
      <c r="Z90" s="8">
        <v>3.8952261042501601</v>
      </c>
      <c r="AA90" s="8">
        <v>40.355082981208398</v>
      </c>
      <c r="AB90" s="8">
        <v>1.8807843627063701</v>
      </c>
    </row>
    <row r="91" spans="1:28" x14ac:dyDescent="0.25">
      <c r="A91" s="9">
        <v>88</v>
      </c>
      <c r="B91" s="9" t="s">
        <v>89</v>
      </c>
      <c r="C91" s="10">
        <v>0.26499580900000003</v>
      </c>
      <c r="D91" s="10">
        <v>0.47099999999999997</v>
      </c>
      <c r="E91" s="12">
        <v>3.2001296452204402</v>
      </c>
      <c r="F91" s="12">
        <v>0.38098376486546698</v>
      </c>
      <c r="G91" s="12">
        <v>0.32551847764579001</v>
      </c>
      <c r="H91" s="10">
        <v>3.2283265433219799</v>
      </c>
      <c r="I91" s="10">
        <v>6.5623262926022603</v>
      </c>
      <c r="J91" s="10">
        <v>1.740816690907</v>
      </c>
      <c r="K91" s="13">
        <v>1.6256691900293001</v>
      </c>
      <c r="L91" s="13">
        <v>0.55234059630268095</v>
      </c>
      <c r="M91" s="13"/>
      <c r="N91" s="8">
        <v>3.41195587156664</v>
      </c>
      <c r="O91" s="8">
        <v>6.5600973172315298</v>
      </c>
      <c r="P91" s="8">
        <v>1.6156335473224599</v>
      </c>
      <c r="Q91" s="13">
        <v>-1.56505398296009</v>
      </c>
      <c r="R91" s="13">
        <v>0.33975828905047301</v>
      </c>
      <c r="S91" s="13">
        <v>0.34542036775345097</v>
      </c>
      <c r="T91" s="8">
        <v>2.3909873333432001</v>
      </c>
      <c r="U91" s="8">
        <v>6.5667127688265596</v>
      </c>
      <c r="V91" s="8">
        <v>2.2578978797118801</v>
      </c>
      <c r="W91" s="13">
        <v>1.2143087876341201</v>
      </c>
      <c r="X91" s="13">
        <v>-0.37296323589089297</v>
      </c>
      <c r="Y91" s="13">
        <v>1.0117281433238099</v>
      </c>
      <c r="Z91" s="8">
        <v>2.39319138101422</v>
      </c>
      <c r="AA91" s="8">
        <v>6.5772209843115599</v>
      </c>
      <c r="AB91" s="8">
        <v>2.3768831886222102</v>
      </c>
    </row>
    <row r="92" spans="1:28" x14ac:dyDescent="0.25">
      <c r="A92" s="9">
        <v>89</v>
      </c>
      <c r="B92" s="9" t="s">
        <v>90</v>
      </c>
      <c r="C92" s="10">
        <v>0.27884592499999999</v>
      </c>
      <c r="D92" s="10">
        <v>0.17849999999999999</v>
      </c>
      <c r="E92" s="12">
        <v>0.54765382241004701</v>
      </c>
      <c r="F92" s="12">
        <v>0.87546386847182101</v>
      </c>
      <c r="G92" s="12">
        <v>-5.3208507685563997E-2</v>
      </c>
      <c r="H92" s="10">
        <v>1.9887339625538101</v>
      </c>
      <c r="I92" s="10">
        <v>3.72609667326864</v>
      </c>
      <c r="J92" s="10">
        <v>2.6140647356184901</v>
      </c>
      <c r="K92" s="13">
        <v>0.69916526270958601</v>
      </c>
      <c r="L92" s="13">
        <v>0.75905193610184796</v>
      </c>
      <c r="M92" s="13"/>
      <c r="N92" s="8">
        <v>1.91764102121042</v>
      </c>
      <c r="O92" s="8">
        <v>3.7263722665867198</v>
      </c>
      <c r="P92" s="8">
        <v>2.6585551277886599</v>
      </c>
      <c r="Q92" s="13">
        <v>-0.23843981267483999</v>
      </c>
      <c r="R92" s="13">
        <v>0.42413997364365402</v>
      </c>
      <c r="S92" s="13">
        <v>3.3205392927120099</v>
      </c>
      <c r="T92" s="8">
        <v>1.6904579842106799</v>
      </c>
      <c r="U92" s="8">
        <v>3.72910857160011</v>
      </c>
      <c r="V92" s="8">
        <v>2.8065928764436698</v>
      </c>
      <c r="W92" s="13">
        <v>0.69945593401954698</v>
      </c>
      <c r="X92" s="13">
        <v>1.8496881660188501E-5</v>
      </c>
      <c r="Y92" s="13">
        <v>0.758622089815573</v>
      </c>
      <c r="Z92" s="8">
        <v>1.9173455722813599</v>
      </c>
      <c r="AA92" s="8">
        <v>3.7262286850484401</v>
      </c>
      <c r="AB92" s="8">
        <v>2.6589268058144002</v>
      </c>
    </row>
    <row r="93" spans="1:28" x14ac:dyDescent="0.25">
      <c r="A93" s="9">
        <v>90</v>
      </c>
      <c r="B93" s="9" t="s">
        <v>91</v>
      </c>
      <c r="C93" s="10">
        <v>0.28151095599999998</v>
      </c>
      <c r="D93" s="10">
        <v>0.25659999999999999</v>
      </c>
      <c r="E93" s="12">
        <v>1.7435439667220201</v>
      </c>
      <c r="F93" s="12">
        <v>0.39865299353141198</v>
      </c>
      <c r="G93" s="12">
        <v>0.103736408539712</v>
      </c>
      <c r="H93" s="10">
        <v>0.68187844266951603</v>
      </c>
      <c r="I93" s="10">
        <v>3.27498935710384</v>
      </c>
      <c r="J93" s="10">
        <v>1.79711456729306</v>
      </c>
      <c r="K93" s="13">
        <v>1.2319649192725</v>
      </c>
      <c r="L93" s="13">
        <v>0.48086626410248301</v>
      </c>
      <c r="M93" s="13"/>
      <c r="N93" s="8">
        <v>0.71526086333289496</v>
      </c>
      <c r="O93" s="8">
        <v>3.2734631035270598</v>
      </c>
      <c r="P93" s="8">
        <v>1.77554258542997</v>
      </c>
      <c r="Q93" s="13">
        <v>2.5396141884152601</v>
      </c>
      <c r="R93" s="13">
        <v>-0.378191630705496</v>
      </c>
      <c r="S93" s="13">
        <v>0.16610472870290799</v>
      </c>
      <c r="T93" s="8">
        <v>0.56533036637466005</v>
      </c>
      <c r="U93" s="8">
        <v>3.29191881389744</v>
      </c>
      <c r="V93" s="8">
        <v>2.0088262519911102</v>
      </c>
      <c r="W93" s="13">
        <v>-1.0307538279141799</v>
      </c>
      <c r="X93" s="13">
        <v>-1.0380311903677499</v>
      </c>
      <c r="Y93" s="13">
        <v>-0.29441060752745302</v>
      </c>
      <c r="Z93" s="8">
        <v>0.96237218704794203</v>
      </c>
      <c r="AA93" s="8">
        <v>3.2486830992425402</v>
      </c>
      <c r="AB93" s="8">
        <v>1.5779614196293701</v>
      </c>
    </row>
    <row r="94" spans="1:28" x14ac:dyDescent="0.25">
      <c r="A94" s="9">
        <v>91</v>
      </c>
      <c r="B94" s="9" t="s">
        <v>92</v>
      </c>
      <c r="C94" s="10">
        <v>0.28399999999999997</v>
      </c>
      <c r="D94" s="10">
        <v>9.4200000000000006E-2</v>
      </c>
      <c r="E94" s="12">
        <v>0.14328960834253399</v>
      </c>
      <c r="F94" s="12">
        <v>0.79300347820042805</v>
      </c>
      <c r="G94" s="12">
        <v>-0.26106583382839299</v>
      </c>
      <c r="H94" s="10">
        <v>0.52764617349668996</v>
      </c>
      <c r="I94" s="10">
        <v>1.97811147533549</v>
      </c>
      <c r="J94" s="10">
        <v>2.0195949421144901</v>
      </c>
      <c r="K94" s="13">
        <v>1.8337213903415199</v>
      </c>
      <c r="L94" s="13">
        <v>0.203679027101138</v>
      </c>
      <c r="M94" s="13"/>
      <c r="N94" s="8">
        <v>0.53963352618743199</v>
      </c>
      <c r="O94" s="8">
        <v>1.9807887524582599</v>
      </c>
      <c r="P94" s="8">
        <v>2.0613813919321502</v>
      </c>
      <c r="Q94" s="13">
        <v>0.51433900750466799</v>
      </c>
      <c r="R94" s="13">
        <v>0.770104102205181</v>
      </c>
      <c r="S94" s="13">
        <v>-0.29536780359771397</v>
      </c>
      <c r="T94" s="8">
        <v>0.50239659096957801</v>
      </c>
      <c r="U94" s="8">
        <v>1.9777291215438599</v>
      </c>
      <c r="V94" s="8">
        <v>2.0276304371178702</v>
      </c>
      <c r="W94" s="13">
        <v>1.6184532183243501</v>
      </c>
      <c r="X94" s="13">
        <v>-3.5720470537534299E-2</v>
      </c>
      <c r="Y94" s="13">
        <v>0.235870961854698</v>
      </c>
      <c r="Z94" s="8">
        <v>0.55990516950962399</v>
      </c>
      <c r="AA94" s="8">
        <v>1.98208553706853</v>
      </c>
      <c r="AB94" s="8">
        <v>2.07381470082895</v>
      </c>
    </row>
    <row r="95" spans="1:28" x14ac:dyDescent="0.25">
      <c r="A95" s="9">
        <v>92</v>
      </c>
      <c r="B95" s="9" t="s">
        <v>93</v>
      </c>
      <c r="C95" s="10">
        <v>0.227638798</v>
      </c>
      <c r="D95" s="10">
        <v>0.36399999999999999</v>
      </c>
      <c r="E95" s="12">
        <v>0.60919925381148099</v>
      </c>
      <c r="F95" s="12">
        <v>1.2142491144416001</v>
      </c>
      <c r="G95" s="12">
        <v>-0.164635526399212</v>
      </c>
      <c r="H95" s="10">
        <v>1.5152739277957501</v>
      </c>
      <c r="I95" s="10">
        <v>9.8107586723331295</v>
      </c>
      <c r="J95" s="10">
        <v>1.81784177335951</v>
      </c>
      <c r="K95" s="13">
        <v>1.0032663435889799</v>
      </c>
      <c r="L95" s="13">
        <v>0.88758837538484103</v>
      </c>
      <c r="M95" s="13"/>
      <c r="N95" s="8">
        <v>1.3741701755260001</v>
      </c>
      <c r="O95" s="8">
        <v>9.8718059397934592</v>
      </c>
      <c r="P95" s="8">
        <v>1.9242020924632</v>
      </c>
      <c r="Q95" s="13">
        <v>-0.18730600121892099</v>
      </c>
      <c r="R95" s="13">
        <v>0.73871817852815702</v>
      </c>
      <c r="S95" s="13">
        <v>2.7348712676665898</v>
      </c>
      <c r="T95" s="8">
        <v>1.0288036913513701</v>
      </c>
      <c r="U95" s="8">
        <v>9.9234794068779006</v>
      </c>
      <c r="V95" s="8">
        <v>2.22668646725749</v>
      </c>
      <c r="W95" s="13">
        <v>-0.359541609229029</v>
      </c>
      <c r="X95" s="13">
        <v>-1.4254713762519999</v>
      </c>
      <c r="Y95" s="13">
        <v>-0.51517239350574695</v>
      </c>
      <c r="Z95" s="8">
        <v>1.73142839636766</v>
      </c>
      <c r="AA95" s="8">
        <v>9.7356005931643104</v>
      </c>
      <c r="AB95" s="8">
        <v>1.7754663311232</v>
      </c>
    </row>
    <row r="96" spans="1:28" x14ac:dyDescent="0.25">
      <c r="A96" s="9">
        <v>93</v>
      </c>
      <c r="B96" s="9" t="s">
        <v>94</v>
      </c>
      <c r="C96" s="10">
        <v>0.26004558</v>
      </c>
      <c r="D96" s="10">
        <v>0.32684000000000002</v>
      </c>
      <c r="E96" s="12">
        <v>0.75767699770416197</v>
      </c>
      <c r="F96" s="12">
        <v>0.80556103453529604</v>
      </c>
      <c r="G96" s="12">
        <v>-0.141851166267566</v>
      </c>
      <c r="H96" s="10">
        <v>1.58800570497452</v>
      </c>
      <c r="I96" s="10">
        <v>4.97760910159902</v>
      </c>
      <c r="J96" s="10">
        <v>1.4816118204184501</v>
      </c>
      <c r="K96" s="13">
        <v>1.23630110505096</v>
      </c>
      <c r="L96" s="13">
        <v>0.60329970711903802</v>
      </c>
      <c r="M96" s="13"/>
      <c r="N96" s="8">
        <v>1.5373559921822799</v>
      </c>
      <c r="O96" s="8">
        <v>4.9884334365988003</v>
      </c>
      <c r="P96" s="8">
        <v>1.52754593205448</v>
      </c>
      <c r="Q96" s="13">
        <v>-0.26711185490940798</v>
      </c>
      <c r="R96" s="13">
        <v>0.58117054018575898</v>
      </c>
      <c r="S96" s="13">
        <v>1.6628605103363401</v>
      </c>
      <c r="T96" s="8">
        <v>1.41230689455435</v>
      </c>
      <c r="U96" s="8">
        <v>5.0069637839508303</v>
      </c>
      <c r="V96" s="8">
        <v>1.6529876345448899</v>
      </c>
      <c r="W96" s="13">
        <v>-1.45781543850849</v>
      </c>
      <c r="X96" s="13">
        <v>-1.80039970154442</v>
      </c>
      <c r="Y96" s="13">
        <v>-0.23742035612113699</v>
      </c>
      <c r="Z96" s="8">
        <v>1.99702646341936</v>
      </c>
      <c r="AA96" s="8">
        <v>4.9328389641537003</v>
      </c>
      <c r="AB96" s="8">
        <v>1.3407754693358001</v>
      </c>
    </row>
    <row r="97" spans="1:28" x14ac:dyDescent="0.25">
      <c r="A97" s="9">
        <v>94</v>
      </c>
      <c r="B97" s="9" t="s">
        <v>95</v>
      </c>
      <c r="C97" s="10">
        <v>0.27227791400000001</v>
      </c>
      <c r="D97" s="10">
        <v>0.26800000000000002</v>
      </c>
      <c r="E97" s="12">
        <v>0.29380083842087901</v>
      </c>
      <c r="F97" s="12">
        <v>1.4261659544832901</v>
      </c>
      <c r="G97" s="12">
        <v>-0.27936250430193899</v>
      </c>
      <c r="H97" s="10">
        <v>7.6720440830800403</v>
      </c>
      <c r="I97" s="10">
        <v>19.511613982192198</v>
      </c>
      <c r="J97" s="10">
        <v>4.3973641358790401</v>
      </c>
      <c r="K97" s="13">
        <v>1.2178887152340501</v>
      </c>
      <c r="L97" s="13">
        <v>0.53795888719478502</v>
      </c>
      <c r="M97" s="13"/>
      <c r="N97" s="8">
        <v>5.0564806204574904</v>
      </c>
      <c r="O97" s="8">
        <v>19.474811821201801</v>
      </c>
      <c r="P97" s="8">
        <v>4.07643109116799</v>
      </c>
      <c r="Q97" s="13">
        <v>-1.0818049547375399</v>
      </c>
      <c r="R97" s="13">
        <v>0.29785998830563298</v>
      </c>
      <c r="S97" s="13">
        <v>0.52458137155291495</v>
      </c>
      <c r="T97" s="8">
        <v>3.0734557291990301</v>
      </c>
      <c r="U97" s="8">
        <v>19.4202653823044</v>
      </c>
      <c r="V97" s="8">
        <v>4.3409397482951197</v>
      </c>
      <c r="W97" s="13">
        <v>0.97384105435231305</v>
      </c>
      <c r="X97" s="13">
        <v>-0.36059475533907998</v>
      </c>
      <c r="Y97" s="13">
        <v>0.92818067286021</v>
      </c>
      <c r="Z97" s="8">
        <v>2.3217736996417302</v>
      </c>
      <c r="AA97" s="8">
        <v>19.389204852540502</v>
      </c>
      <c r="AB97" s="8">
        <v>4.86614184320264</v>
      </c>
    </row>
    <row r="98" spans="1:28" x14ac:dyDescent="0.25">
      <c r="A98" s="9">
        <v>95</v>
      </c>
      <c r="B98" s="9" t="s">
        <v>96</v>
      </c>
      <c r="C98" s="10">
        <v>0.27400000000000002</v>
      </c>
      <c r="D98" s="10">
        <v>0.1409</v>
      </c>
      <c r="E98" s="12">
        <v>0.93083542851682</v>
      </c>
      <c r="F98" s="12">
        <v>0.33519604124166802</v>
      </c>
      <c r="G98" s="12">
        <v>-0.141525052570524</v>
      </c>
      <c r="H98" s="10">
        <v>1.9101244392393</v>
      </c>
      <c r="I98" s="10">
        <v>2.27565351941118</v>
      </c>
      <c r="J98" s="10">
        <v>2.3691394876888299</v>
      </c>
      <c r="K98" s="13">
        <v>1.8976149409118099</v>
      </c>
      <c r="L98" s="13">
        <v>0.24007086087499999</v>
      </c>
      <c r="M98" s="13"/>
      <c r="N98" s="8">
        <v>1.97907670185524</v>
      </c>
      <c r="O98" s="8">
        <v>2.2716137387145001</v>
      </c>
      <c r="P98" s="8">
        <v>2.32055399840036</v>
      </c>
      <c r="Q98" s="13">
        <v>-0.11244179733519601</v>
      </c>
      <c r="R98" s="13">
        <v>0.40699338351137498</v>
      </c>
      <c r="S98" s="13">
        <v>2.3470793664543601</v>
      </c>
      <c r="T98" s="8">
        <v>1.8996170021600201</v>
      </c>
      <c r="U98" s="8">
        <v>2.2780380753264402</v>
      </c>
      <c r="V98" s="8">
        <v>2.3848768281534598</v>
      </c>
      <c r="W98" s="13">
        <v>2.45649096812551</v>
      </c>
      <c r="X98" s="13">
        <v>0.23739885654748299</v>
      </c>
      <c r="Y98" s="13">
        <v>0.172166103814968</v>
      </c>
      <c r="Z98" s="8">
        <v>2.1894897338425001</v>
      </c>
      <c r="AA98" s="8">
        <v>2.2515440245835299</v>
      </c>
      <c r="AB98" s="8">
        <v>2.19619873171979</v>
      </c>
    </row>
    <row r="99" spans="1:28" x14ac:dyDescent="0.25">
      <c r="A99" s="9">
        <v>96</v>
      </c>
      <c r="B99" s="9" t="s">
        <v>97</v>
      </c>
      <c r="C99" s="10">
        <v>0.26940968700000001</v>
      </c>
      <c r="D99" s="10">
        <v>0.30249999999999999</v>
      </c>
      <c r="E99" s="12">
        <v>1.0233046908383501</v>
      </c>
      <c r="F99" s="12">
        <v>0.60282118838910703</v>
      </c>
      <c r="G99" s="12">
        <v>-7.1760699294752206E-2</v>
      </c>
      <c r="H99" s="10">
        <v>1.69920864065616</v>
      </c>
      <c r="I99" s="10">
        <v>4.3393027335477603</v>
      </c>
      <c r="J99" s="10">
        <v>1.0725240487293399</v>
      </c>
      <c r="K99" s="13">
        <v>1.3033709390163499</v>
      </c>
      <c r="L99" s="13">
        <v>0.527858456977088</v>
      </c>
      <c r="M99" s="13"/>
      <c r="N99" s="8">
        <v>1.6698357670747499</v>
      </c>
      <c r="O99" s="8">
        <v>4.3411054757808598</v>
      </c>
      <c r="P99" s="8">
        <v>1.10667157744441</v>
      </c>
      <c r="Q99" s="13">
        <v>-0.287584948179824</v>
      </c>
      <c r="R99" s="13">
        <v>0.53105752097763403</v>
      </c>
      <c r="S99" s="13">
        <v>1.5211824844917901</v>
      </c>
      <c r="T99" s="8">
        <v>1.5296188103336099</v>
      </c>
      <c r="U99" s="8">
        <v>4.3497417498674702</v>
      </c>
      <c r="V99" s="8">
        <v>1.2688354921148399</v>
      </c>
      <c r="W99" s="13">
        <v>-1.2383748994973001</v>
      </c>
      <c r="X99" s="13">
        <v>-1.4360542597715</v>
      </c>
      <c r="Y99" s="13">
        <v>-0.26752619834525898</v>
      </c>
      <c r="Z99" s="8">
        <v>2.0882874161160001</v>
      </c>
      <c r="AA99" s="8">
        <v>4.31198315121918</v>
      </c>
      <c r="AB99" s="8">
        <v>0.90290781910098805</v>
      </c>
    </row>
    <row r="100" spans="1:28" x14ac:dyDescent="0.25">
      <c r="A100" s="9">
        <v>97</v>
      </c>
      <c r="B100" s="9" t="s">
        <v>98</v>
      </c>
      <c r="C100" s="10">
        <v>0.26372480199999998</v>
      </c>
      <c r="D100" s="10">
        <v>0.32200000000000001</v>
      </c>
      <c r="E100" s="12">
        <v>3.1991617384898502E-2</v>
      </c>
      <c r="F100" s="12">
        <v>7.7301066290050997</v>
      </c>
      <c r="G100" s="12">
        <v>-0.56299875388079601</v>
      </c>
      <c r="H100" s="10">
        <v>0.96239620908532297</v>
      </c>
      <c r="I100" s="10">
        <v>4.4022181561144098</v>
      </c>
      <c r="J100" s="10">
        <v>1.13412987676843</v>
      </c>
      <c r="K100" s="13">
        <v>1.1510915283478</v>
      </c>
      <c r="L100" s="13">
        <v>0.63027499768003403</v>
      </c>
      <c r="M100" s="13"/>
      <c r="N100" s="8">
        <v>0.48810351995544798</v>
      </c>
      <c r="O100" s="8">
        <v>4.6243244846585503</v>
      </c>
      <c r="P100" s="8">
        <v>1.8486534602723801</v>
      </c>
      <c r="Q100" s="13">
        <v>-0.167701280246734</v>
      </c>
      <c r="R100" s="13">
        <v>0.61916731175482598</v>
      </c>
      <c r="S100" s="13">
        <v>2.8177292092844501</v>
      </c>
      <c r="T100" s="8">
        <v>0.46247381207374899</v>
      </c>
      <c r="U100" s="8">
        <v>4.6321426943898301</v>
      </c>
      <c r="V100" s="8">
        <v>1.9095644219949399</v>
      </c>
      <c r="W100" s="13">
        <v>-0.59221533778739999</v>
      </c>
      <c r="X100" s="13">
        <v>-1.01118906561255</v>
      </c>
      <c r="Y100" s="13">
        <v>-0.45933691726776199</v>
      </c>
      <c r="Z100" s="8">
        <v>0.58702161545609699</v>
      </c>
      <c r="AA100" s="8">
        <v>4.5895801814211801</v>
      </c>
      <c r="AB100" s="8">
        <v>1.6418868392929</v>
      </c>
    </row>
    <row r="101" spans="1:28" x14ac:dyDescent="0.25">
      <c r="A101" s="9">
        <v>98</v>
      </c>
      <c r="B101" s="9" t="s">
        <v>99</v>
      </c>
      <c r="C101" s="10">
        <v>0.256340705</v>
      </c>
      <c r="D101" s="10">
        <v>0.35399999999999998</v>
      </c>
      <c r="E101" s="12">
        <v>5.3562801107808602E-2</v>
      </c>
      <c r="F101" s="12">
        <v>5.44854601085287</v>
      </c>
      <c r="G101" s="12">
        <v>-0.57151912844097497</v>
      </c>
      <c r="H101" s="10">
        <v>0.85900966035473003</v>
      </c>
      <c r="I101" s="10">
        <v>4.8242199738992797</v>
      </c>
      <c r="J101" s="10">
        <v>0.91543624953319203</v>
      </c>
      <c r="K101" s="13">
        <v>1.08962478879605</v>
      </c>
      <c r="L101" s="13">
        <v>0.73340261129698603</v>
      </c>
      <c r="M101" s="13"/>
      <c r="N101" s="8">
        <v>0.47371426953083601</v>
      </c>
      <c r="O101" s="8">
        <v>5.0148907185331897</v>
      </c>
      <c r="P101" s="8">
        <v>1.63109885272602</v>
      </c>
      <c r="Q101" s="13">
        <v>-4.62163749014214E-2</v>
      </c>
      <c r="R101" s="13">
        <v>0.760205794438921</v>
      </c>
      <c r="S101" s="13">
        <v>9.7078045246491005</v>
      </c>
      <c r="T101" s="8">
        <v>0.44289610699618998</v>
      </c>
      <c r="U101" s="8">
        <v>5.0299189125631401</v>
      </c>
      <c r="V101" s="8">
        <v>1.68901668335411</v>
      </c>
      <c r="W101" s="13">
        <v>1.9974433395151301</v>
      </c>
      <c r="X101" s="13">
        <v>0.73410847540642898</v>
      </c>
      <c r="Y101" s="13">
        <v>0.29477583704022597</v>
      </c>
      <c r="Z101" s="8">
        <v>0.51417621327954999</v>
      </c>
      <c r="AA101" s="8">
        <v>4.9952810064727098</v>
      </c>
      <c r="AB101" s="8">
        <v>1.50685230055015</v>
      </c>
    </row>
    <row r="102" spans="1:28" x14ac:dyDescent="0.25">
      <c r="A102" s="9">
        <v>99</v>
      </c>
      <c r="B102" s="9" t="s">
        <v>100</v>
      </c>
      <c r="C102" s="10">
        <v>0.24207587799999999</v>
      </c>
      <c r="D102" s="10">
        <v>1.02</v>
      </c>
      <c r="E102" s="12">
        <v>0.389326634545553</v>
      </c>
      <c r="F102" s="12">
        <v>3.4691913746731902</v>
      </c>
      <c r="G102" s="12">
        <v>-0.62753283954913597</v>
      </c>
      <c r="H102" s="10">
        <v>5.9143586576839198</v>
      </c>
      <c r="I102" s="10">
        <v>7.2623569715065699</v>
      </c>
      <c r="J102" s="10">
        <v>2.2770685620156601</v>
      </c>
      <c r="K102" s="13">
        <v>1.43336551905011</v>
      </c>
      <c r="L102" s="13">
        <v>1.16218654415126</v>
      </c>
      <c r="M102" s="13"/>
      <c r="N102" s="8">
        <v>3.4065654592870902</v>
      </c>
      <c r="O102" s="8">
        <v>23.5076483306932</v>
      </c>
      <c r="P102" s="8">
        <v>6.4590885569846597</v>
      </c>
      <c r="Q102" s="13">
        <v>-3.4239689177332097E-2</v>
      </c>
      <c r="R102" s="13">
        <v>1.5699160321636301</v>
      </c>
      <c r="S102" s="13">
        <v>9.1736492941941403</v>
      </c>
      <c r="T102" s="8">
        <v>4.8233550899420399</v>
      </c>
      <c r="U102" s="8">
        <v>23.558028355502099</v>
      </c>
      <c r="V102" s="8">
        <v>7.0552131221217298</v>
      </c>
      <c r="W102" s="13">
        <v>1.5786066798660301</v>
      </c>
      <c r="X102" s="13">
        <v>0.457434068663718</v>
      </c>
      <c r="Y102" s="13">
        <v>0.83214725635755105</v>
      </c>
      <c r="Z102" s="8">
        <v>2.6975860759803001</v>
      </c>
      <c r="AA102" s="8">
        <v>23.4864517947771</v>
      </c>
      <c r="AB102" s="8">
        <v>6.2158684651315301</v>
      </c>
    </row>
    <row r="103" spans="1:28" x14ac:dyDescent="0.25">
      <c r="A103" s="9">
        <v>100</v>
      </c>
      <c r="B103" s="9" t="s">
        <v>101</v>
      </c>
      <c r="C103" s="10">
        <v>0.23575849600000001</v>
      </c>
      <c r="D103" s="10">
        <v>0.90600000000000003</v>
      </c>
      <c r="E103" s="12">
        <v>1.5652506654812199</v>
      </c>
      <c r="F103" s="12">
        <v>0.87488793019150202</v>
      </c>
      <c r="G103" s="12">
        <v>-8.0885174220223593E-2</v>
      </c>
      <c r="H103" s="10">
        <v>4.1203098044486497</v>
      </c>
      <c r="I103" s="10">
        <v>30.408502365101299</v>
      </c>
      <c r="J103" s="10">
        <v>6.4710670145971498</v>
      </c>
      <c r="K103" s="13">
        <v>1.8067998935434699</v>
      </c>
      <c r="L103" s="13">
        <v>0.79865871810784095</v>
      </c>
      <c r="M103" s="13"/>
      <c r="N103" s="8">
        <v>3.9239086329132902</v>
      </c>
      <c r="O103" s="8">
        <v>30.417006160086501</v>
      </c>
      <c r="P103" s="8">
        <v>6.5650606413101196</v>
      </c>
      <c r="Q103" s="13">
        <v>0.24444595519124901</v>
      </c>
      <c r="R103" s="13">
        <v>1.9752907903079</v>
      </c>
      <c r="S103" s="13">
        <v>-1.0549172955250701</v>
      </c>
      <c r="T103" s="8">
        <v>5.9750012753089701</v>
      </c>
      <c r="U103" s="8">
        <v>30.347223189396701</v>
      </c>
      <c r="V103" s="8">
        <v>5.7435203525313696</v>
      </c>
      <c r="W103" s="13">
        <v>1.6953079764616401</v>
      </c>
      <c r="X103" s="13">
        <v>-0.19155160047902201</v>
      </c>
      <c r="Y103" s="13">
        <v>0.94509324769382896</v>
      </c>
      <c r="Z103" s="8">
        <v>3.4545138108376601</v>
      </c>
      <c r="AA103" s="8">
        <v>30.4471390032686</v>
      </c>
      <c r="AB103" s="8">
        <v>6.8560726970739898</v>
      </c>
    </row>
  </sheetData>
  <mergeCells count="9">
    <mergeCell ref="Q2:V2"/>
    <mergeCell ref="W2:AB2"/>
    <mergeCell ref="A1:P1"/>
    <mergeCell ref="A2:A3"/>
    <mergeCell ref="B2:B3"/>
    <mergeCell ref="C2:C3"/>
    <mergeCell ref="D2:D3"/>
    <mergeCell ref="E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CF67-AB0F-4BD5-81E0-CBBC820CEDB4}">
  <dimension ref="A1:AB103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4" sqref="C4:AB103"/>
    </sheetView>
  </sheetViews>
  <sheetFormatPr defaultColWidth="10.28515625" defaultRowHeight="15" x14ac:dyDescent="0.25"/>
  <cols>
    <col min="1" max="1" width="3.85546875" style="4" customWidth="1"/>
    <col min="2" max="2" width="20.28515625" style="4" customWidth="1"/>
    <col min="3" max="16384" width="10.28515625" style="4"/>
  </cols>
  <sheetData>
    <row r="1" spans="1:28" s="3" customFormat="1" x14ac:dyDescent="0.25">
      <c r="A1" s="33" t="s">
        <v>116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8" x14ac:dyDescent="0.25">
      <c r="A2" s="31" t="s">
        <v>0</v>
      </c>
      <c r="B2" s="31" t="s">
        <v>1</v>
      </c>
      <c r="C2" s="31" t="s">
        <v>111</v>
      </c>
      <c r="D2" s="31" t="s">
        <v>110</v>
      </c>
      <c r="E2" s="32" t="s">
        <v>107</v>
      </c>
      <c r="F2" s="32"/>
      <c r="G2" s="32"/>
      <c r="H2" s="32"/>
      <c r="I2" s="32"/>
      <c r="J2" s="32"/>
      <c r="K2" s="32" t="s">
        <v>106</v>
      </c>
      <c r="L2" s="32"/>
      <c r="M2" s="32"/>
      <c r="N2" s="32"/>
      <c r="O2" s="32"/>
      <c r="P2" s="32"/>
      <c r="Q2" s="32" t="s">
        <v>108</v>
      </c>
      <c r="R2" s="32"/>
      <c r="S2" s="32"/>
      <c r="T2" s="32"/>
      <c r="U2" s="32"/>
      <c r="V2" s="32"/>
      <c r="W2" s="32" t="s">
        <v>109</v>
      </c>
      <c r="X2" s="32"/>
      <c r="Y2" s="32"/>
      <c r="Z2" s="32"/>
      <c r="AA2" s="32"/>
      <c r="AB2" s="32"/>
    </row>
    <row r="3" spans="1:28" ht="18" x14ac:dyDescent="0.35">
      <c r="A3" s="31"/>
      <c r="B3" s="31"/>
      <c r="C3" s="31"/>
      <c r="D3" s="31"/>
      <c r="E3" s="5" t="s">
        <v>112</v>
      </c>
      <c r="F3" s="5" t="s">
        <v>113</v>
      </c>
      <c r="G3" s="5" t="s">
        <v>114</v>
      </c>
      <c r="H3" s="5" t="s">
        <v>103</v>
      </c>
      <c r="I3" s="5" t="s">
        <v>104</v>
      </c>
      <c r="J3" s="5" t="s">
        <v>105</v>
      </c>
      <c r="K3" s="5" t="s">
        <v>112</v>
      </c>
      <c r="L3" s="5" t="s">
        <v>113</v>
      </c>
      <c r="M3" s="5"/>
      <c r="N3" s="5" t="s">
        <v>103</v>
      </c>
      <c r="O3" s="5" t="s">
        <v>104</v>
      </c>
      <c r="P3" s="5" t="s">
        <v>105</v>
      </c>
      <c r="Q3" s="5" t="s">
        <v>112</v>
      </c>
      <c r="R3" s="5" t="s">
        <v>113</v>
      </c>
      <c r="S3" s="5" t="s">
        <v>114</v>
      </c>
      <c r="T3" s="5" t="s">
        <v>103</v>
      </c>
      <c r="U3" s="5" t="s">
        <v>104</v>
      </c>
      <c r="V3" s="5" t="s">
        <v>105</v>
      </c>
      <c r="W3" s="5" t="s">
        <v>112</v>
      </c>
      <c r="X3" s="5" t="s">
        <v>113</v>
      </c>
      <c r="Y3" s="5" t="s">
        <v>114</v>
      </c>
      <c r="Z3" s="5" t="s">
        <v>103</v>
      </c>
      <c r="AA3" s="5" t="s">
        <v>104</v>
      </c>
      <c r="AB3" s="5" t="s">
        <v>105</v>
      </c>
    </row>
    <row r="4" spans="1:28" x14ac:dyDescent="0.25">
      <c r="A4" s="6">
        <v>1</v>
      </c>
      <c r="B4" s="6" t="s">
        <v>2</v>
      </c>
      <c r="C4" s="7">
        <v>0.24199999999999999</v>
      </c>
      <c r="D4" s="7">
        <v>0.25259999999999999</v>
      </c>
      <c r="E4" s="11">
        <v>0.34109737498463799</v>
      </c>
      <c r="F4" s="11">
        <v>1.4842694145095601</v>
      </c>
      <c r="G4" s="11">
        <v>-0.24765615545056999</v>
      </c>
      <c r="H4" s="7">
        <v>0.77676217725894103</v>
      </c>
      <c r="I4" s="7">
        <v>4.4573540066435502</v>
      </c>
      <c r="J4" s="7">
        <v>2.03745701839844</v>
      </c>
      <c r="K4" s="13">
        <v>0.93084108713916702</v>
      </c>
      <c r="L4" s="13">
        <v>0.78857977493029796</v>
      </c>
      <c r="M4" s="13">
        <v>0</v>
      </c>
      <c r="N4" s="8">
        <v>0.679513067946516</v>
      </c>
      <c r="O4" s="8">
        <v>4.5419542892812101</v>
      </c>
      <c r="P4" s="8">
        <v>2.15797616280314</v>
      </c>
      <c r="Q4" s="13">
        <v>0.41690352251846502</v>
      </c>
      <c r="R4" s="13">
        <v>1.2936077304331399</v>
      </c>
      <c r="S4" s="13">
        <v>-0.93277074313056796</v>
      </c>
      <c r="T4" s="8">
        <v>0.77771333802284404</v>
      </c>
      <c r="U4" s="8">
        <v>4.4567738675362198</v>
      </c>
      <c r="V4" s="8">
        <v>2.0360872440232201</v>
      </c>
      <c r="W4" s="13">
        <v>-0.59855709855310202</v>
      </c>
      <c r="X4" s="13">
        <v>-1.3958885702806401</v>
      </c>
      <c r="Y4" s="13">
        <v>-0.37988356446164201</v>
      </c>
      <c r="Z4" s="8">
        <v>0.85261813871400405</v>
      </c>
      <c r="AA4" s="8">
        <v>4.4387508037856396</v>
      </c>
      <c r="AB4" s="8">
        <v>2.0215115879934999</v>
      </c>
    </row>
    <row r="5" spans="1:28" x14ac:dyDescent="0.25">
      <c r="A5" s="6">
        <v>2</v>
      </c>
      <c r="B5" s="6" t="s">
        <v>3</v>
      </c>
      <c r="C5" s="7">
        <v>0.26800000000000002</v>
      </c>
      <c r="D5" s="7">
        <v>0.21029999999999999</v>
      </c>
      <c r="E5" s="11">
        <v>6.6792913980126198E-2</v>
      </c>
      <c r="F5" s="11">
        <v>5.1125352710748997</v>
      </c>
      <c r="G5" s="11">
        <v>-0.49402417574130197</v>
      </c>
      <c r="H5" s="7">
        <v>0.45211522167679002</v>
      </c>
      <c r="I5" s="7">
        <v>4.9518911895203903</v>
      </c>
      <c r="J5" s="7">
        <v>1.12423418780739</v>
      </c>
      <c r="K5" s="13">
        <v>1.06405001277963</v>
      </c>
      <c r="L5" s="13">
        <v>0.69093589738348005</v>
      </c>
      <c r="M5" s="13">
        <v>0</v>
      </c>
      <c r="N5" s="8">
        <v>0.82801864864685604</v>
      </c>
      <c r="O5" s="8">
        <v>5.2678947453262799</v>
      </c>
      <c r="P5" s="8">
        <v>1.8970631767894199</v>
      </c>
      <c r="Q5" s="13">
        <v>0.72048190183180205</v>
      </c>
      <c r="R5" s="13">
        <v>2.9392287810195201</v>
      </c>
      <c r="S5" s="13">
        <v>-0.43790611286897702</v>
      </c>
      <c r="T5" s="8">
        <v>0.4378149978832</v>
      </c>
      <c r="U5" s="8">
        <v>4.9828623482826497</v>
      </c>
      <c r="V5" s="8">
        <v>1.16279247412882</v>
      </c>
      <c r="W5" s="13">
        <v>-0.63246283153680105</v>
      </c>
      <c r="X5" s="13">
        <v>-1.2373695261320199</v>
      </c>
      <c r="Y5" s="13">
        <v>-0.40481327498012198</v>
      </c>
      <c r="Z5" s="8">
        <v>0.56659229826552004</v>
      </c>
      <c r="AA5" s="8">
        <v>5.1814235847838104</v>
      </c>
      <c r="AB5" s="8">
        <v>1.5527609849503801</v>
      </c>
    </row>
    <row r="6" spans="1:28" x14ac:dyDescent="0.25">
      <c r="A6" s="6">
        <v>3</v>
      </c>
      <c r="B6" s="6" t="s">
        <v>4</v>
      </c>
      <c r="C6" s="7">
        <v>0.26400000000000001</v>
      </c>
      <c r="D6" s="7">
        <v>0.26400000000000001</v>
      </c>
      <c r="E6" s="11">
        <v>0.46046263832089601</v>
      </c>
      <c r="F6" s="11">
        <v>1.27331142131928</v>
      </c>
      <c r="G6" s="11">
        <v>-0.235726805033103</v>
      </c>
      <c r="H6" s="7">
        <v>0.367931001719144</v>
      </c>
      <c r="I6" s="7">
        <v>4.6000055642205302</v>
      </c>
      <c r="J6" s="7">
        <v>1.5512101557078199</v>
      </c>
      <c r="K6" s="13">
        <v>1.1092335709301799</v>
      </c>
      <c r="L6" s="13">
        <v>0.71663697763096601</v>
      </c>
      <c r="M6" s="13">
        <v>0</v>
      </c>
      <c r="N6" s="8">
        <v>1.39038632799833</v>
      </c>
      <c r="O6" s="8">
        <v>4.6836768441476</v>
      </c>
      <c r="P6" s="8">
        <v>1.56650877485245</v>
      </c>
      <c r="Q6" s="13">
        <v>0.352027838803258</v>
      </c>
      <c r="R6" s="13">
        <v>1.27038562159584</v>
      </c>
      <c r="S6" s="13">
        <v>-1.03222838319619</v>
      </c>
      <c r="T6" s="8">
        <v>0.34906317569758299</v>
      </c>
      <c r="U6" s="8">
        <v>4.5973278398092798</v>
      </c>
      <c r="V6" s="8">
        <v>1.5392165309446799</v>
      </c>
      <c r="W6" s="13">
        <v>1.70196263908585</v>
      </c>
      <c r="X6" s="13">
        <v>0.71881595816042898</v>
      </c>
      <c r="Y6" s="13">
        <v>0.34045619806793698</v>
      </c>
      <c r="Z6" s="8">
        <v>0.319140818617551</v>
      </c>
      <c r="AA6" s="8">
        <v>4.5946763657700798</v>
      </c>
      <c r="AB6" s="8">
        <v>1.52477715252691</v>
      </c>
    </row>
    <row r="7" spans="1:28" x14ac:dyDescent="0.25">
      <c r="A7" s="6">
        <v>4</v>
      </c>
      <c r="B7" s="6" t="s">
        <v>5</v>
      </c>
      <c r="C7" s="7">
        <v>0.26400000000000001</v>
      </c>
      <c r="D7" s="7">
        <v>0.31009999999999999</v>
      </c>
      <c r="E7" s="11">
        <v>1.01910648682329</v>
      </c>
      <c r="F7" s="11">
        <v>0.80642885667542497</v>
      </c>
      <c r="G7" s="11">
        <v>-3.9097903555458301E-2</v>
      </c>
      <c r="H7" s="7">
        <v>1.20457753794128</v>
      </c>
      <c r="I7" s="7">
        <v>3.5631360857659198</v>
      </c>
      <c r="J7" s="7">
        <v>1.7044885505259599</v>
      </c>
      <c r="K7" s="13">
        <v>1.1318783493193301</v>
      </c>
      <c r="L7" s="13">
        <v>0.76044563894322204</v>
      </c>
      <c r="M7" s="13">
        <v>0</v>
      </c>
      <c r="N7" s="8">
        <v>1.2386368730010899</v>
      </c>
      <c r="O7" s="8">
        <v>3.5638565319934998</v>
      </c>
      <c r="P7" s="8">
        <v>1.73620039227776</v>
      </c>
      <c r="Q7" s="13">
        <v>0.48652204695384998</v>
      </c>
      <c r="R7" s="13">
        <v>1.7903557754470201</v>
      </c>
      <c r="S7" s="13">
        <v>-0.70854060595055801</v>
      </c>
      <c r="T7" s="8">
        <v>0.30048412766112298</v>
      </c>
      <c r="U7" s="8">
        <v>3.3697358872839902</v>
      </c>
      <c r="V7" s="8">
        <v>1.4557759033495601</v>
      </c>
      <c r="W7" s="13">
        <v>-0.70425007870991796</v>
      </c>
      <c r="X7" s="13">
        <v>-1.64999950398271</v>
      </c>
      <c r="Y7" s="13">
        <v>-0.38117041061471402</v>
      </c>
      <c r="Z7" s="8">
        <v>0.41242980867422602</v>
      </c>
      <c r="AA7" s="8">
        <v>3.4328262627563499</v>
      </c>
      <c r="AB7" s="8">
        <v>1.5614797252652199</v>
      </c>
    </row>
    <row r="8" spans="1:28" x14ac:dyDescent="0.25">
      <c r="A8" s="6">
        <v>5</v>
      </c>
      <c r="B8" s="6" t="s">
        <v>6</v>
      </c>
      <c r="C8" s="7">
        <v>0.25900000000000001</v>
      </c>
      <c r="D8" s="7">
        <v>0.32650000000000001</v>
      </c>
      <c r="E8" s="11">
        <v>0.35557433147034401</v>
      </c>
      <c r="F8" s="11">
        <v>1.6957910468667701</v>
      </c>
      <c r="G8" s="11">
        <v>-0.319838474484471</v>
      </c>
      <c r="H8" s="7">
        <v>0.30424020689160303</v>
      </c>
      <c r="I8" s="7">
        <v>4.5211738780527</v>
      </c>
      <c r="J8" s="7">
        <v>1.50984158075647</v>
      </c>
      <c r="K8" s="13">
        <v>1.1226180151976699</v>
      </c>
      <c r="L8" s="13">
        <v>0.78034784162870996</v>
      </c>
      <c r="M8" s="13">
        <v>0</v>
      </c>
      <c r="N8" s="8">
        <v>1.3072672138227699</v>
      </c>
      <c r="O8" s="8">
        <v>4.6726933783958904</v>
      </c>
      <c r="P8" s="8">
        <v>1.7257963264134999</v>
      </c>
      <c r="Q8" s="13">
        <v>0.41155407129729199</v>
      </c>
      <c r="R8" s="13">
        <v>1.5705022743231101</v>
      </c>
      <c r="S8" s="13">
        <v>-0.87212128161493996</v>
      </c>
      <c r="T8" s="8">
        <v>0.29126270982239599</v>
      </c>
      <c r="U8" s="8">
        <v>4.5184438956305097</v>
      </c>
      <c r="V8" s="8">
        <v>1.4956776404276899</v>
      </c>
      <c r="W8" s="13">
        <v>-0.64654574184633296</v>
      </c>
      <c r="X8" s="13">
        <v>-1.6997665747233599</v>
      </c>
      <c r="Y8" s="13">
        <v>-0.39215188929398098</v>
      </c>
      <c r="Z8" s="8">
        <v>0.38962669028554098</v>
      </c>
      <c r="AA8" s="8">
        <v>4.5248943278020199</v>
      </c>
      <c r="AB8" s="8">
        <v>1.60106511994484</v>
      </c>
    </row>
    <row r="9" spans="1:28" x14ac:dyDescent="0.25">
      <c r="A9" s="6">
        <v>6</v>
      </c>
      <c r="B9" s="6" t="s">
        <v>7</v>
      </c>
      <c r="C9" s="7">
        <v>0.25900000000000001</v>
      </c>
      <c r="D9" s="7">
        <v>0.32179999999999997</v>
      </c>
      <c r="E9" s="11">
        <v>0.16709064373614901</v>
      </c>
      <c r="F9" s="11">
        <v>3.0383133066770598</v>
      </c>
      <c r="G9" s="11">
        <v>-0.45725834241742902</v>
      </c>
      <c r="H9" s="7">
        <v>0.45627293800015001</v>
      </c>
      <c r="I9" s="7">
        <v>4.8132622598650201</v>
      </c>
      <c r="J9" s="7">
        <v>1.4556165732814901</v>
      </c>
      <c r="K9" s="13">
        <v>1.0421176594600099</v>
      </c>
      <c r="L9" s="13">
        <v>0.85025789607125701</v>
      </c>
      <c r="M9" s="13">
        <v>0</v>
      </c>
      <c r="N9" s="8">
        <v>0.93368011409739704</v>
      </c>
      <c r="O9" s="8">
        <v>5.07545322144352</v>
      </c>
      <c r="P9" s="8">
        <v>2.2071437614548901</v>
      </c>
      <c r="Q9" s="13">
        <v>-7.5183446397434295E-2</v>
      </c>
      <c r="R9" s="13">
        <v>0.81525108692082704</v>
      </c>
      <c r="S9" s="13">
        <v>6.2154114618464602</v>
      </c>
      <c r="T9" s="8">
        <v>1.1323686881182999</v>
      </c>
      <c r="U9" s="8">
        <v>5.1088177151654</v>
      </c>
      <c r="V9" s="8">
        <v>2.41054620845108</v>
      </c>
      <c r="W9" s="13">
        <v>-0.83092439104811999</v>
      </c>
      <c r="X9" s="13">
        <v>-1.8938504807168499</v>
      </c>
      <c r="Y9" s="13">
        <v>-0.33441346970336699</v>
      </c>
      <c r="Z9" s="8">
        <v>0.54308348255957295</v>
      </c>
      <c r="AA9" s="8">
        <v>4.9822541683858699</v>
      </c>
      <c r="AB9" s="8">
        <v>1.7898664647906299</v>
      </c>
    </row>
    <row r="10" spans="1:28" x14ac:dyDescent="0.25">
      <c r="A10" s="6">
        <v>7</v>
      </c>
      <c r="B10" s="6" t="s">
        <v>8</v>
      </c>
      <c r="C10" s="7">
        <v>0.222</v>
      </c>
      <c r="D10" s="7">
        <v>0.56579999999999997</v>
      </c>
      <c r="E10" s="11">
        <v>0.56197951234113697</v>
      </c>
      <c r="F10" s="11">
        <v>1.6959938377919801</v>
      </c>
      <c r="G10" s="11">
        <v>-0.230423971440608</v>
      </c>
      <c r="H10" s="7">
        <v>0.85727605930089401</v>
      </c>
      <c r="I10" s="7">
        <v>5.1039582787382898</v>
      </c>
      <c r="J10" s="7">
        <v>3.43358663396709</v>
      </c>
      <c r="K10" s="13">
        <v>1.0382002379444499</v>
      </c>
      <c r="L10" s="13">
        <v>1.0883331720026601</v>
      </c>
      <c r="M10" s="13">
        <v>0</v>
      </c>
      <c r="N10" s="8">
        <v>2.0100012049019602</v>
      </c>
      <c r="O10" s="8">
        <v>5.22335362415867</v>
      </c>
      <c r="P10" s="8">
        <v>3.5397445423515799</v>
      </c>
      <c r="Q10" s="13">
        <v>0.30950677576365399</v>
      </c>
      <c r="R10" s="13">
        <v>1.7208677404413</v>
      </c>
      <c r="S10" s="13">
        <v>-1.3184090370863</v>
      </c>
      <c r="T10" s="8">
        <v>0.86042791783193895</v>
      </c>
      <c r="U10" s="8">
        <v>5.0958102115007602</v>
      </c>
      <c r="V10" s="8">
        <v>3.4207550385945802</v>
      </c>
      <c r="W10" s="13">
        <v>1.71001692865054</v>
      </c>
      <c r="X10" s="13">
        <v>1.5701733896541099</v>
      </c>
      <c r="Y10" s="13">
        <v>0.35806749776576102</v>
      </c>
      <c r="Z10" s="8">
        <v>1.07387468317184</v>
      </c>
      <c r="AA10" s="8">
        <v>5.1225375175718204</v>
      </c>
      <c r="AB10" s="8">
        <v>3.3891270559706301</v>
      </c>
    </row>
    <row r="11" spans="1:28" x14ac:dyDescent="0.25">
      <c r="A11" s="6">
        <v>8</v>
      </c>
      <c r="B11" s="6" t="s">
        <v>9</v>
      </c>
      <c r="C11" s="7">
        <v>0.24099999999999999</v>
      </c>
      <c r="D11" s="7">
        <v>0.64359999999999995</v>
      </c>
      <c r="E11" s="11">
        <v>0.82626865574656905</v>
      </c>
      <c r="F11" s="11">
        <v>1.4341696135105899</v>
      </c>
      <c r="G11" s="11">
        <v>-0.16219268873544099</v>
      </c>
      <c r="H11" s="7">
        <v>1.1444087721199001</v>
      </c>
      <c r="I11" s="7">
        <v>5.9571672383217802</v>
      </c>
      <c r="J11" s="7">
        <v>2.3390556400771998</v>
      </c>
      <c r="K11" s="13">
        <v>1.18296651926955</v>
      </c>
      <c r="L11" s="13">
        <v>1.1068296310061301</v>
      </c>
      <c r="M11" s="13">
        <v>0</v>
      </c>
      <c r="N11" s="8">
        <v>1.0746914051017</v>
      </c>
      <c r="O11" s="8">
        <v>6.0440009311224001</v>
      </c>
      <c r="P11" s="8">
        <v>2.8750056454380601</v>
      </c>
      <c r="Q11" s="13">
        <v>0.22138895700498701</v>
      </c>
      <c r="R11" s="13">
        <v>1.73513930020027</v>
      </c>
      <c r="S11" s="13">
        <v>-1.6759471552523999</v>
      </c>
      <c r="T11" s="8">
        <v>1.1956392169850301</v>
      </c>
      <c r="U11" s="8">
        <v>5.9496277236940101</v>
      </c>
      <c r="V11" s="8">
        <v>2.3075018450071099</v>
      </c>
      <c r="W11" s="13">
        <v>1.44703588802613</v>
      </c>
      <c r="X11" s="13">
        <v>0.76358268238385496</v>
      </c>
      <c r="Y11" s="13">
        <v>0.61264063466491603</v>
      </c>
      <c r="Z11" s="8">
        <v>1.25116220295998</v>
      </c>
      <c r="AA11" s="8">
        <v>5.9418788682610701</v>
      </c>
      <c r="AB11" s="8">
        <v>2.2787116609754801</v>
      </c>
    </row>
    <row r="12" spans="1:28" x14ac:dyDescent="0.25">
      <c r="A12" s="6">
        <v>9</v>
      </c>
      <c r="B12" s="6" t="s">
        <v>10</v>
      </c>
      <c r="C12" s="7">
        <v>0.254</v>
      </c>
      <c r="D12" s="7">
        <v>0.62090000000000001</v>
      </c>
      <c r="E12" s="11">
        <v>2.93211549143984</v>
      </c>
      <c r="F12" s="11">
        <v>0.57836477337271797</v>
      </c>
      <c r="G12" s="11">
        <v>0.44136123455230097</v>
      </c>
      <c r="H12" s="7">
        <v>1.2686003911383601</v>
      </c>
      <c r="I12" s="7">
        <v>4.1924835503843596</v>
      </c>
      <c r="J12" s="7">
        <v>0.78381883252499196</v>
      </c>
      <c r="K12" s="13">
        <v>1.4141284376674199</v>
      </c>
      <c r="L12" s="13">
        <v>0.91162105868238297</v>
      </c>
      <c r="M12" s="13">
        <v>0</v>
      </c>
      <c r="N12" s="8">
        <v>1.7917376736455699</v>
      </c>
      <c r="O12" s="8">
        <v>4.1050722997573397</v>
      </c>
      <c r="P12" s="8">
        <v>0.47852985945110499</v>
      </c>
      <c r="Q12" s="13">
        <v>8.9856234802272603E-2</v>
      </c>
      <c r="R12" s="13">
        <v>1.4068941011089899</v>
      </c>
      <c r="S12" s="13">
        <v>-3.4901211174918298</v>
      </c>
      <c r="T12" s="8">
        <v>1.58274031196066</v>
      </c>
      <c r="U12" s="8">
        <v>4.1246337381273399</v>
      </c>
      <c r="V12" s="8">
        <v>0.45587289364078198</v>
      </c>
      <c r="W12" s="13">
        <v>1.3158088444331699</v>
      </c>
      <c r="X12" s="13">
        <v>-0.28653943014212802</v>
      </c>
      <c r="Y12" s="13">
        <v>1.20112401127732</v>
      </c>
      <c r="Z12" s="8">
        <v>1.0350358563263</v>
      </c>
      <c r="AA12" s="8">
        <v>4.2297570111599896</v>
      </c>
      <c r="AB12" s="8">
        <v>0.77973085440569601</v>
      </c>
    </row>
    <row r="13" spans="1:28" x14ac:dyDescent="0.25">
      <c r="A13" s="6">
        <v>10</v>
      </c>
      <c r="B13" s="6" t="s">
        <v>11</v>
      </c>
      <c r="C13" s="7">
        <v>0.25</v>
      </c>
      <c r="D13" s="7">
        <v>0.65439999999999998</v>
      </c>
      <c r="E13" s="11">
        <v>2.9796811708895201</v>
      </c>
      <c r="F13" s="11">
        <v>0.56781373621628495</v>
      </c>
      <c r="G13" s="11">
        <v>0.41137444961367697</v>
      </c>
      <c r="H13" s="7">
        <v>1.01287283372876</v>
      </c>
      <c r="I13" s="7">
        <v>4.07398917908729</v>
      </c>
      <c r="J13" s="7">
        <v>0.32699299587500402</v>
      </c>
      <c r="K13" s="13">
        <v>1.55248193875471</v>
      </c>
      <c r="L13" s="13">
        <v>0.83732572670114502</v>
      </c>
      <c r="M13" s="13">
        <v>0</v>
      </c>
      <c r="N13" s="8">
        <v>1.6251831198167299</v>
      </c>
      <c r="O13" s="8">
        <v>4.0167279540164804</v>
      </c>
      <c r="P13" s="8">
        <v>0.67362274370090602</v>
      </c>
      <c r="Q13" s="13">
        <v>-0.26380831853759101</v>
      </c>
      <c r="R13" s="13">
        <v>0.98996813291149399</v>
      </c>
      <c r="S13" s="13">
        <v>1.18519834795871</v>
      </c>
      <c r="T13" s="8">
        <v>0.80817340667939797</v>
      </c>
      <c r="U13" s="8">
        <v>4.1629227012857699</v>
      </c>
      <c r="V13" s="8">
        <v>0.32638861819652298</v>
      </c>
      <c r="W13" s="13">
        <v>1.3709675301083699</v>
      </c>
      <c r="X13" s="13">
        <v>-0.38320024981339601</v>
      </c>
      <c r="Y13" s="13">
        <v>1.2540271679266599</v>
      </c>
      <c r="Z13" s="8">
        <v>0.53418275631390499</v>
      </c>
      <c r="AA13" s="8">
        <v>4.1837830400096099</v>
      </c>
      <c r="AB13" s="8">
        <v>0.245093880570734</v>
      </c>
    </row>
    <row r="14" spans="1:28" x14ac:dyDescent="0.25">
      <c r="A14" s="6">
        <v>11</v>
      </c>
      <c r="B14" s="6" t="s">
        <v>12</v>
      </c>
      <c r="C14" s="7">
        <v>0.25800000000000001</v>
      </c>
      <c r="D14" s="7">
        <v>0.58830000000000005</v>
      </c>
      <c r="E14" s="11">
        <v>3.1224074988771902</v>
      </c>
      <c r="F14" s="11">
        <v>0.499481619725408</v>
      </c>
      <c r="G14" s="11">
        <v>0.34849529942463398</v>
      </c>
      <c r="H14" s="7">
        <v>2.3423295355761802</v>
      </c>
      <c r="I14" s="7">
        <v>4.14296611082551</v>
      </c>
      <c r="J14" s="7">
        <v>1.1051763931259899</v>
      </c>
      <c r="K14" s="13">
        <v>1.7408833197357201</v>
      </c>
      <c r="L14" s="13">
        <v>0.70322389431606602</v>
      </c>
      <c r="M14" s="13">
        <v>0</v>
      </c>
      <c r="N14" s="8">
        <v>2.9469747321091799</v>
      </c>
      <c r="O14" s="8">
        <v>4.10192728277916</v>
      </c>
      <c r="P14" s="8">
        <v>1.26710320696735</v>
      </c>
      <c r="Q14" s="13">
        <v>-0.39580665604389198</v>
      </c>
      <c r="R14" s="13">
        <v>0.839922603588386</v>
      </c>
      <c r="S14" s="13">
        <v>0.72886476073948403</v>
      </c>
      <c r="T14" s="8">
        <v>1.2072942937478099</v>
      </c>
      <c r="U14" s="8">
        <v>4.2738805490953302</v>
      </c>
      <c r="V14" s="8">
        <v>0.87348369863656705</v>
      </c>
      <c r="W14" s="13">
        <v>1.4389912973375401</v>
      </c>
      <c r="X14" s="13">
        <v>-0.50591925769450496</v>
      </c>
      <c r="Y14" s="13">
        <v>1.21004632039837</v>
      </c>
      <c r="Z14" s="8">
        <v>0.60193359946892599</v>
      </c>
      <c r="AA14" s="8">
        <v>4.3811654182775204</v>
      </c>
      <c r="AB14" s="8">
        <v>1.0898808436738501</v>
      </c>
    </row>
    <row r="15" spans="1:28" x14ac:dyDescent="0.25">
      <c r="A15" s="6">
        <v>12</v>
      </c>
      <c r="B15" s="6" t="s">
        <v>13</v>
      </c>
      <c r="C15" s="7">
        <v>0.254</v>
      </c>
      <c r="D15" s="7">
        <v>0.56920000000000004</v>
      </c>
      <c r="E15" s="11">
        <v>0.48311221086338202</v>
      </c>
      <c r="F15" s="11">
        <v>-0.819261703645079</v>
      </c>
      <c r="G15" s="11">
        <v>-1.5024312978685399</v>
      </c>
      <c r="H15" s="7">
        <v>2.00657032882421</v>
      </c>
      <c r="I15" s="7">
        <v>4.9576424127088998</v>
      </c>
      <c r="J15" s="7">
        <v>0.99406082363181603</v>
      </c>
      <c r="K15" s="13">
        <v>1.8607777125367699</v>
      </c>
      <c r="L15" s="13">
        <v>0.64709426452868701</v>
      </c>
      <c r="M15" s="13">
        <v>0</v>
      </c>
      <c r="N15" s="8">
        <v>4.88085237337142</v>
      </c>
      <c r="O15" s="8">
        <v>4.5676565197654098</v>
      </c>
      <c r="P15" s="8">
        <v>2.3686429231185899</v>
      </c>
      <c r="Q15" s="13">
        <v>-0.19022190444633699</v>
      </c>
      <c r="R15" s="13">
        <v>0.98096243724083698</v>
      </c>
      <c r="S15" s="13">
        <v>1.3360006953339401</v>
      </c>
      <c r="T15" s="8">
        <v>3.0475882584446001</v>
      </c>
      <c r="U15" s="8">
        <v>4.6991366953514797</v>
      </c>
      <c r="V15" s="8">
        <v>1.55918552444989</v>
      </c>
      <c r="W15" s="13">
        <v>1.45865388033022</v>
      </c>
      <c r="X15" s="13">
        <v>-0.68213647734160499</v>
      </c>
      <c r="Y15" s="13">
        <v>1.33101843683606</v>
      </c>
      <c r="Z15" s="8">
        <v>0.79907863442965799</v>
      </c>
      <c r="AA15" s="8">
        <v>5.11580278481817</v>
      </c>
      <c r="AB15" s="8">
        <v>0.248316023121334</v>
      </c>
    </row>
    <row r="16" spans="1:28" x14ac:dyDescent="0.25">
      <c r="A16" s="6">
        <v>13</v>
      </c>
      <c r="B16" s="6" t="s">
        <v>14</v>
      </c>
      <c r="C16" s="7">
        <v>0.25800000000000001</v>
      </c>
      <c r="D16" s="7">
        <v>0.57479999999999998</v>
      </c>
      <c r="E16" s="11">
        <v>1.4990648481656501</v>
      </c>
      <c r="F16" s="11">
        <v>0.74281958071065202</v>
      </c>
      <c r="G16" s="11">
        <v>-9.2104819018171899E-2</v>
      </c>
      <c r="H16" s="7">
        <v>1.99924374550865</v>
      </c>
      <c r="I16" s="7">
        <v>5.1387019270524199</v>
      </c>
      <c r="J16" s="7">
        <v>1.79474478562732</v>
      </c>
      <c r="K16" s="13">
        <v>1.8406148288606301</v>
      </c>
      <c r="L16" s="13">
        <v>0.64922208427790196</v>
      </c>
      <c r="M16" s="13">
        <v>0</v>
      </c>
      <c r="N16" s="8">
        <v>1.80148352525788</v>
      </c>
      <c r="O16" s="8">
        <v>5.1760771139525499</v>
      </c>
      <c r="P16" s="8">
        <v>1.77926615285029</v>
      </c>
      <c r="Q16" s="13">
        <v>-0.15520593155208001</v>
      </c>
      <c r="R16" s="13">
        <v>1.0120976389348399</v>
      </c>
      <c r="S16" s="13">
        <v>1.6795529871833199</v>
      </c>
      <c r="T16" s="8">
        <v>0.801286421430911</v>
      </c>
      <c r="U16" s="8">
        <v>5.2590503871641499</v>
      </c>
      <c r="V16" s="8">
        <v>1.64666252992072</v>
      </c>
      <c r="W16" s="13">
        <v>1.8858516903448701</v>
      </c>
      <c r="X16" s="13">
        <v>7.7076164022341895E-2</v>
      </c>
      <c r="Y16" s="13">
        <v>0.61351335855699896</v>
      </c>
      <c r="Z16" s="8">
        <v>2.00438015958769</v>
      </c>
      <c r="AA16" s="8">
        <v>5.1478495741764698</v>
      </c>
      <c r="AB16" s="8">
        <v>1.7904619033204401</v>
      </c>
    </row>
    <row r="17" spans="1:28" x14ac:dyDescent="0.25">
      <c r="A17" s="6">
        <v>14</v>
      </c>
      <c r="B17" s="6" t="s">
        <v>15</v>
      </c>
      <c r="C17" s="7">
        <v>0.25900000000000001</v>
      </c>
      <c r="D17" s="7">
        <v>0.55859999999999999</v>
      </c>
      <c r="E17" s="11">
        <v>3.0520364620094802</v>
      </c>
      <c r="F17" s="11">
        <v>0.40626479154642497</v>
      </c>
      <c r="G17" s="11">
        <v>0.10374120465237199</v>
      </c>
      <c r="H17" s="7">
        <v>2.2420401772536098</v>
      </c>
      <c r="I17" s="7">
        <v>5.8935600221000497</v>
      </c>
      <c r="J17" s="7">
        <v>2.5171009049039998</v>
      </c>
      <c r="K17" s="13">
        <v>2.4936428929539001</v>
      </c>
      <c r="L17" s="13">
        <v>0.45726982352468398</v>
      </c>
      <c r="M17" s="13">
        <v>0</v>
      </c>
      <c r="N17" s="8">
        <v>2.2972037942468901</v>
      </c>
      <c r="O17" s="8">
        <v>5.8729992431163396</v>
      </c>
      <c r="P17" s="8">
        <v>2.5209827315925502</v>
      </c>
      <c r="Q17" s="13">
        <v>-1.45886131501036</v>
      </c>
      <c r="R17" s="13">
        <v>0.44962863972669598</v>
      </c>
      <c r="S17" s="13">
        <v>0.209643144867109</v>
      </c>
      <c r="T17" s="8">
        <v>1.22665961356421</v>
      </c>
      <c r="U17" s="8">
        <v>5.9939408501417404</v>
      </c>
      <c r="V17" s="8">
        <v>2.29213036273836</v>
      </c>
      <c r="W17" s="13">
        <v>1.7207421543757599</v>
      </c>
      <c r="X17" s="13">
        <v>-0.56768700506958303</v>
      </c>
      <c r="Y17" s="13">
        <v>0.92307385058727098</v>
      </c>
      <c r="Z17" s="8">
        <v>1.18445514004726</v>
      </c>
      <c r="AA17" s="8">
        <v>6.1228407568853704</v>
      </c>
      <c r="AB17" s="8">
        <v>2.5284106300382301</v>
      </c>
    </row>
    <row r="18" spans="1:28" x14ac:dyDescent="0.25">
      <c r="A18" s="6">
        <v>15</v>
      </c>
      <c r="B18" s="6" t="s">
        <v>16</v>
      </c>
      <c r="C18" s="7">
        <v>0.26100000000000001</v>
      </c>
      <c r="D18" s="7">
        <v>0.56210000000000004</v>
      </c>
      <c r="E18" s="11">
        <v>3.0047490501954099</v>
      </c>
      <c r="F18" s="11">
        <v>-0.32862015260947203</v>
      </c>
      <c r="G18" s="11">
        <v>-2.1093278402442599</v>
      </c>
      <c r="H18" s="7">
        <v>2.2444638105896102</v>
      </c>
      <c r="I18" s="7">
        <v>6.55012505625138</v>
      </c>
      <c r="J18" s="7">
        <v>2.7195679082983402</v>
      </c>
      <c r="K18" s="13">
        <v>2.8492127165172998</v>
      </c>
      <c r="L18" s="13">
        <v>0.40188760758144398</v>
      </c>
      <c r="M18" s="13">
        <v>0</v>
      </c>
      <c r="N18" s="8">
        <v>2.8213515500201498</v>
      </c>
      <c r="O18" s="8">
        <v>6.4664037428658903</v>
      </c>
      <c r="P18" s="8">
        <v>2.87810887225465</v>
      </c>
      <c r="Q18" s="13">
        <v>-0.232162038654189</v>
      </c>
      <c r="R18" s="13">
        <v>0.91744171961376297</v>
      </c>
      <c r="S18" s="13">
        <v>0.77073633119382401</v>
      </c>
      <c r="T18" s="8">
        <v>2.4789704165637199</v>
      </c>
      <c r="U18" s="8">
        <v>6.5182502900661099</v>
      </c>
      <c r="V18" s="8">
        <v>2.7790315494410698</v>
      </c>
      <c r="W18" s="13">
        <v>1.8015725655392001</v>
      </c>
      <c r="X18" s="13">
        <v>-0.65072950461450396</v>
      </c>
      <c r="Y18" s="13">
        <v>0.91736060207728598</v>
      </c>
      <c r="Z18" s="8">
        <v>1.7634677419492899</v>
      </c>
      <c r="AA18" s="8">
        <v>6.7476830231290403</v>
      </c>
      <c r="AB18" s="8">
        <v>2.8336681466377001</v>
      </c>
    </row>
    <row r="19" spans="1:28" x14ac:dyDescent="0.25">
      <c r="A19" s="6">
        <v>16</v>
      </c>
      <c r="B19" s="6" t="s">
        <v>17</v>
      </c>
      <c r="C19" s="7">
        <v>0.26100000000000001</v>
      </c>
      <c r="D19" s="7">
        <v>0.56969999999999998</v>
      </c>
      <c r="E19" s="11">
        <v>2.7989766546762298</v>
      </c>
      <c r="F19" s="11">
        <v>-0.34234539461157498</v>
      </c>
      <c r="G19" s="11">
        <v>-2.0740936480197898</v>
      </c>
      <c r="H19" s="7">
        <v>1.63435882647773</v>
      </c>
      <c r="I19" s="7">
        <v>4.89261234567799</v>
      </c>
      <c r="J19" s="7">
        <v>2.5371358302190701</v>
      </c>
      <c r="K19" s="13">
        <v>2.7976926722091702</v>
      </c>
      <c r="L19" s="13">
        <v>0.40678578940582699</v>
      </c>
      <c r="M19" s="13">
        <v>0</v>
      </c>
      <c r="N19" s="8">
        <v>2.1501561267051201</v>
      </c>
      <c r="O19" s="8">
        <v>4.8094334488835804</v>
      </c>
      <c r="P19" s="8">
        <v>2.6631868690343499</v>
      </c>
      <c r="Q19" s="13">
        <v>-0.121608700219697</v>
      </c>
      <c r="R19" s="13">
        <v>1.00583445207004</v>
      </c>
      <c r="S19" s="13">
        <v>1.4535062953675499</v>
      </c>
      <c r="T19" s="8">
        <v>1.9403766067980099</v>
      </c>
      <c r="U19" s="8">
        <v>4.8466239943087999</v>
      </c>
      <c r="V19" s="8">
        <v>2.6196722220821198</v>
      </c>
      <c r="W19" s="13">
        <v>1.8156452965921599</v>
      </c>
      <c r="X19" s="13">
        <v>-0.59380763311838802</v>
      </c>
      <c r="Y19" s="13">
        <v>0.87178807101312095</v>
      </c>
      <c r="Z19" s="8">
        <v>1.3040008123864799</v>
      </c>
      <c r="AA19" s="8">
        <v>5.0503161449648601</v>
      </c>
      <c r="AB19" s="8">
        <v>2.6790887281189701</v>
      </c>
    </row>
    <row r="20" spans="1:28" x14ac:dyDescent="0.25">
      <c r="A20" s="6">
        <v>17</v>
      </c>
      <c r="B20" s="6" t="s">
        <v>18</v>
      </c>
      <c r="C20" s="7">
        <v>0.29896589600000001</v>
      </c>
      <c r="D20" s="7">
        <v>0.61899999999999999</v>
      </c>
      <c r="E20" s="11">
        <v>5.23380315875339</v>
      </c>
      <c r="F20" s="11">
        <v>-0.370350282182</v>
      </c>
      <c r="G20" s="11">
        <v>-3.1455460434583999</v>
      </c>
      <c r="H20" s="7">
        <v>5.66971525244701</v>
      </c>
      <c r="I20" s="7">
        <v>20.8601252461686</v>
      </c>
      <c r="J20" s="7">
        <v>8.1303896616281008</v>
      </c>
      <c r="K20" s="13">
        <v>1.19508798618566</v>
      </c>
      <c r="L20" s="13">
        <v>1.11570870857714</v>
      </c>
      <c r="M20" s="13">
        <v>0</v>
      </c>
      <c r="N20" s="8">
        <v>1.55804506646733</v>
      </c>
      <c r="O20" s="8">
        <v>11.164776125166</v>
      </c>
      <c r="P20" s="8">
        <v>3.40911811007705</v>
      </c>
      <c r="Q20" s="13">
        <v>-6.9918650588251793E-2</v>
      </c>
      <c r="R20" s="13">
        <v>1.2072922114011699</v>
      </c>
      <c r="S20" s="13">
        <v>5.4241044504132203</v>
      </c>
      <c r="T20" s="8">
        <v>2.5085296706279401</v>
      </c>
      <c r="U20" s="8">
        <v>20.954967033427</v>
      </c>
      <c r="V20" s="8">
        <v>6.6332638586061998</v>
      </c>
      <c r="W20" s="13">
        <v>1.62608620946852</v>
      </c>
      <c r="X20" s="13">
        <v>1.0843496020125001</v>
      </c>
      <c r="Y20" s="13">
        <v>0.50719488460788398</v>
      </c>
      <c r="Z20" s="8">
        <v>1.79687697700626</v>
      </c>
      <c r="AA20" s="8">
        <v>11.203097764936899</v>
      </c>
      <c r="AB20" s="8">
        <v>2.7640627454793698</v>
      </c>
    </row>
    <row r="21" spans="1:28" x14ac:dyDescent="0.25">
      <c r="A21" s="6">
        <v>18</v>
      </c>
      <c r="B21" s="6" t="s">
        <v>19</v>
      </c>
      <c r="C21" s="7">
        <v>0.20799999999999999</v>
      </c>
      <c r="D21" s="7">
        <v>0.46650000000000003</v>
      </c>
      <c r="E21" s="11">
        <v>2.70239426538989</v>
      </c>
      <c r="F21" s="11">
        <v>0.77741061200394501</v>
      </c>
      <c r="G21" s="11">
        <v>1.06503774064975</v>
      </c>
      <c r="H21" s="7">
        <v>16.451428296805499</v>
      </c>
      <c r="I21" s="7">
        <v>6.94734838391292</v>
      </c>
      <c r="J21" s="7">
        <v>35.305001252874703</v>
      </c>
      <c r="K21" s="13">
        <v>0.52078928957564796</v>
      </c>
      <c r="L21" s="13">
        <v>2.0536188587656201</v>
      </c>
      <c r="M21" s="13">
        <v>0</v>
      </c>
      <c r="N21" s="8">
        <v>16.015646120103501</v>
      </c>
      <c r="O21" s="8">
        <v>6.8396766139094201</v>
      </c>
      <c r="P21" s="8">
        <v>36.449778471156698</v>
      </c>
      <c r="Q21" s="13">
        <v>-4.5721336261670604</v>
      </c>
      <c r="R21" s="13">
        <v>0.181059232178192</v>
      </c>
      <c r="S21" s="13">
        <v>0.76620120774738998</v>
      </c>
      <c r="T21" s="8">
        <v>16.039724149809999</v>
      </c>
      <c r="U21" s="8">
        <v>7.0410925675507503</v>
      </c>
      <c r="V21" s="8">
        <v>35.0628992843045</v>
      </c>
      <c r="W21" s="13">
        <v>0.50183758124565303</v>
      </c>
      <c r="X21" s="13">
        <v>0.53594365207341499</v>
      </c>
      <c r="Y21" s="13">
        <v>1.0346678757279699</v>
      </c>
      <c r="Z21" s="8">
        <v>16.3260903654371</v>
      </c>
      <c r="AA21" s="8">
        <v>6.8242951691563496</v>
      </c>
      <c r="AB21" s="8">
        <v>36.292118622151897</v>
      </c>
    </row>
    <row r="22" spans="1:28" x14ac:dyDescent="0.25">
      <c r="A22" s="6">
        <v>19</v>
      </c>
      <c r="B22" s="6" t="s">
        <v>20</v>
      </c>
      <c r="C22" s="7">
        <v>0.22</v>
      </c>
      <c r="D22" s="7">
        <v>0.5796</v>
      </c>
      <c r="E22" s="11">
        <v>0.25300950578882497</v>
      </c>
      <c r="F22" s="11">
        <v>-1.4609659539562101</v>
      </c>
      <c r="G22" s="11">
        <v>-1.4202554990406899</v>
      </c>
      <c r="H22" s="7">
        <v>10.1359319148191</v>
      </c>
      <c r="I22" s="7">
        <v>7.1773410532258302</v>
      </c>
      <c r="J22" s="7">
        <v>29.285945506318001</v>
      </c>
      <c r="K22" s="13">
        <v>0.91981380258253398</v>
      </c>
      <c r="L22" s="13">
        <v>1.2572323239404199</v>
      </c>
      <c r="M22" s="13">
        <v>0</v>
      </c>
      <c r="N22" s="8">
        <v>10.2629276287116</v>
      </c>
      <c r="O22" s="8">
        <v>6.9250130621204402</v>
      </c>
      <c r="P22" s="8">
        <v>31.030342621591199</v>
      </c>
      <c r="Q22" s="13">
        <v>-7.5377189619848499</v>
      </c>
      <c r="R22" s="13">
        <v>0.126646605822895</v>
      </c>
      <c r="S22" s="13">
        <v>0.35289214557481202</v>
      </c>
      <c r="T22" s="8">
        <v>10.141022946406</v>
      </c>
      <c r="U22" s="8">
        <v>7.1072405612052201</v>
      </c>
      <c r="V22" s="8">
        <v>29.956576291197599</v>
      </c>
      <c r="W22" s="13">
        <v>0.86464328612799601</v>
      </c>
      <c r="X22" s="13">
        <v>-0.44122206275942799</v>
      </c>
      <c r="Y22" s="13">
        <v>2.5690242070792602</v>
      </c>
      <c r="Z22" s="8">
        <v>9.99795725250336</v>
      </c>
      <c r="AA22" s="8">
        <v>7.0615518743074297</v>
      </c>
      <c r="AB22" s="8">
        <v>30.850534302048199</v>
      </c>
    </row>
    <row r="23" spans="1:28" x14ac:dyDescent="0.25">
      <c r="A23" s="6">
        <v>20</v>
      </c>
      <c r="B23" s="6" t="s">
        <v>21</v>
      </c>
      <c r="C23" s="7">
        <v>0.23200000000000001</v>
      </c>
      <c r="D23" s="7">
        <v>0.68049999999999999</v>
      </c>
      <c r="E23" s="11">
        <v>1.5668859257849299</v>
      </c>
      <c r="F23" s="11">
        <v>-0.70731683792081501</v>
      </c>
      <c r="G23" s="11">
        <v>-2.3440462035368301</v>
      </c>
      <c r="H23" s="7">
        <v>9.0716325964977802</v>
      </c>
      <c r="I23" s="7">
        <v>4.8835072082853896</v>
      </c>
      <c r="J23" s="7">
        <v>29.0757906173022</v>
      </c>
      <c r="K23" s="13">
        <v>1.1235271986903499</v>
      </c>
      <c r="L23" s="13">
        <v>1.1844132732244701</v>
      </c>
      <c r="M23" s="13">
        <v>0</v>
      </c>
      <c r="N23" s="8">
        <v>8.5761763297930003</v>
      </c>
      <c r="O23" s="8">
        <v>4.5931789271262096</v>
      </c>
      <c r="P23" s="8">
        <v>30.356950661708598</v>
      </c>
      <c r="Q23" s="13">
        <v>-3.28764550927434</v>
      </c>
      <c r="R23" s="13">
        <v>0.28809192132222999</v>
      </c>
      <c r="S23" s="13">
        <v>0.32626286059986398</v>
      </c>
      <c r="T23" s="8">
        <v>9.2606660065126292</v>
      </c>
      <c r="U23" s="8">
        <v>4.8793300780027096</v>
      </c>
      <c r="V23" s="8">
        <v>29.084827452743699</v>
      </c>
      <c r="W23" s="13">
        <v>1.1315662366366499</v>
      </c>
      <c r="X23" s="13">
        <v>-0.93806584960859796</v>
      </c>
      <c r="Y23" s="13">
        <v>4.6383014837211602</v>
      </c>
      <c r="Z23" s="8">
        <v>8.9677103191278906</v>
      </c>
      <c r="AA23" s="8">
        <v>5.6126129010739598</v>
      </c>
      <c r="AB23" s="8">
        <v>28.825948082905601</v>
      </c>
    </row>
    <row r="24" spans="1:28" x14ac:dyDescent="0.25">
      <c r="A24" s="6">
        <v>21</v>
      </c>
      <c r="B24" s="6" t="s">
        <v>22</v>
      </c>
      <c r="C24" s="7">
        <v>0.23899999999999999</v>
      </c>
      <c r="D24" s="7">
        <v>0.70520000000000005</v>
      </c>
      <c r="E24" s="11">
        <v>4.4221427454079896</v>
      </c>
      <c r="F24" s="11">
        <v>0.48545250621803998</v>
      </c>
      <c r="G24" s="11">
        <v>0.84748801006948105</v>
      </c>
      <c r="H24" s="7">
        <v>4.2947735896549002</v>
      </c>
      <c r="I24" s="7">
        <v>5.7746008402670803</v>
      </c>
      <c r="J24" s="7">
        <v>19.073604880647999</v>
      </c>
      <c r="K24" s="13">
        <v>1.4297133879503401</v>
      </c>
      <c r="L24" s="13">
        <v>0.91984307766374196</v>
      </c>
      <c r="M24" s="13">
        <v>0</v>
      </c>
      <c r="N24" s="8">
        <v>4.1297570682514904</v>
      </c>
      <c r="O24" s="8">
        <v>5.7234360749875099</v>
      </c>
      <c r="P24" s="8">
        <v>19.409946638289998</v>
      </c>
      <c r="Q24" s="13">
        <v>0.105256492854693</v>
      </c>
      <c r="R24" s="13">
        <v>1.47020891915621</v>
      </c>
      <c r="S24" s="13">
        <v>-2.9691586994808801</v>
      </c>
      <c r="T24" s="8">
        <v>4.1141426250782498</v>
      </c>
      <c r="U24" s="8">
        <v>5.7234528944077097</v>
      </c>
      <c r="V24" s="8">
        <v>19.399777126683901</v>
      </c>
      <c r="W24" s="13">
        <v>0.12400746756179799</v>
      </c>
      <c r="X24" s="13">
        <v>-0.85901737372450904</v>
      </c>
      <c r="Y24" s="13">
        <v>-1.6870101908991699</v>
      </c>
      <c r="Z24" s="8">
        <v>6.6712401997048199</v>
      </c>
      <c r="AA24" s="8">
        <v>5.9388124627504402</v>
      </c>
      <c r="AB24" s="8">
        <v>17.951093918449001</v>
      </c>
    </row>
    <row r="25" spans="1:28" x14ac:dyDescent="0.25">
      <c r="A25" s="6">
        <v>22</v>
      </c>
      <c r="B25" s="6" t="s">
        <v>23</v>
      </c>
      <c r="C25" s="7">
        <v>0.246</v>
      </c>
      <c r="D25" s="7">
        <v>0.72989999999999999</v>
      </c>
      <c r="E25" s="11">
        <v>0.375251814670163</v>
      </c>
      <c r="F25" s="11">
        <v>-1.13336949387674</v>
      </c>
      <c r="G25" s="11">
        <v>-1.6772455337893399</v>
      </c>
      <c r="H25" s="7">
        <v>4.5445037666138699</v>
      </c>
      <c r="I25" s="7">
        <v>5.8922916366435896</v>
      </c>
      <c r="J25" s="7">
        <v>12.6136682452274</v>
      </c>
      <c r="K25" s="13">
        <v>1.62368473841849</v>
      </c>
      <c r="L25" s="13">
        <v>0.828883546871373</v>
      </c>
      <c r="M25" s="13">
        <v>0</v>
      </c>
      <c r="N25" s="8">
        <v>3.14117884288199</v>
      </c>
      <c r="O25" s="8">
        <v>5.59824555426205</v>
      </c>
      <c r="P25" s="8">
        <v>13.8481261403897</v>
      </c>
      <c r="Q25" s="13">
        <v>-1.14902375077842</v>
      </c>
      <c r="R25" s="13">
        <v>0.59834148079716898</v>
      </c>
      <c r="S25" s="13">
        <v>0.36508037276848498</v>
      </c>
      <c r="T25" s="8">
        <v>3.47985033678696</v>
      </c>
      <c r="U25" s="8">
        <v>5.7810913196427203</v>
      </c>
      <c r="V25" s="8">
        <v>13.127875675069699</v>
      </c>
      <c r="W25" s="13">
        <v>1.30313635958153</v>
      </c>
      <c r="X25" s="13">
        <v>-0.87950201515556203</v>
      </c>
      <c r="Y25" s="13">
        <v>2.5373972305329602</v>
      </c>
      <c r="Z25" s="8">
        <v>5.4516598838358101</v>
      </c>
      <c r="AA25" s="8">
        <v>6.3013970243119797</v>
      </c>
      <c r="AB25" s="8">
        <v>12.115087602681101</v>
      </c>
    </row>
    <row r="26" spans="1:28" x14ac:dyDescent="0.25">
      <c r="A26" s="6">
        <v>23</v>
      </c>
      <c r="B26" s="6" t="s">
        <v>24</v>
      </c>
      <c r="C26" s="7">
        <v>0.252</v>
      </c>
      <c r="D26" s="7">
        <v>0.77059999999999995</v>
      </c>
      <c r="E26" s="11">
        <v>0.68833179784269105</v>
      </c>
      <c r="F26" s="11">
        <v>1.4247232676989701</v>
      </c>
      <c r="G26" s="11">
        <v>-0.46243147875839702</v>
      </c>
      <c r="H26" s="7">
        <v>1.36380818779434</v>
      </c>
      <c r="I26" s="7">
        <v>4.94024692623627</v>
      </c>
      <c r="J26" s="7">
        <v>1.51124126797365</v>
      </c>
      <c r="K26" s="13">
        <v>1.85681458833869</v>
      </c>
      <c r="L26" s="13">
        <v>0.75081240628796697</v>
      </c>
      <c r="M26" s="13">
        <v>0</v>
      </c>
      <c r="N26" s="8">
        <v>1.52930925568567</v>
      </c>
      <c r="O26" s="8">
        <v>5.0563636103840199</v>
      </c>
      <c r="P26" s="8">
        <v>1.7810918168224099</v>
      </c>
      <c r="Q26" s="13">
        <v>-6.2066818045128203E-2</v>
      </c>
      <c r="R26" s="13">
        <v>1.29403895241415</v>
      </c>
      <c r="S26" s="13">
        <v>4.0869051127995402</v>
      </c>
      <c r="T26" s="8">
        <v>2.0801720529149601</v>
      </c>
      <c r="U26" s="8">
        <v>5.1063506089747799</v>
      </c>
      <c r="V26" s="8">
        <v>2.1107626375574</v>
      </c>
      <c r="W26" s="13">
        <v>2.42807509127333</v>
      </c>
      <c r="X26" s="13">
        <v>0.71150110170881098</v>
      </c>
      <c r="Y26" s="13">
        <v>0.45492221871238597</v>
      </c>
      <c r="Z26" s="8">
        <v>1.29907163153467</v>
      </c>
      <c r="AA26" s="8">
        <v>4.9734452101411604</v>
      </c>
      <c r="AB26" s="8">
        <v>1.5530188653405901</v>
      </c>
    </row>
    <row r="27" spans="1:28" x14ac:dyDescent="0.25">
      <c r="A27" s="6">
        <v>24</v>
      </c>
      <c r="B27" s="6" t="s">
        <v>25</v>
      </c>
      <c r="C27" s="7">
        <v>0.24299999999999999</v>
      </c>
      <c r="D27" s="7">
        <v>0.81259999999999999</v>
      </c>
      <c r="E27" s="11">
        <v>3.4638561840692299</v>
      </c>
      <c r="F27" s="11">
        <v>0.55873350279265399</v>
      </c>
      <c r="G27" s="11">
        <v>0.49443358102400597</v>
      </c>
      <c r="H27" s="7">
        <v>1.5677341427181</v>
      </c>
      <c r="I27" s="7">
        <v>5.742964478038</v>
      </c>
      <c r="J27" s="7">
        <v>0.94486262670037102</v>
      </c>
      <c r="K27" s="13">
        <v>1.77188988177994</v>
      </c>
      <c r="L27" s="13">
        <v>0.821161158978294</v>
      </c>
      <c r="M27" s="13">
        <v>0</v>
      </c>
      <c r="N27" s="8">
        <v>1.9678794703126501</v>
      </c>
      <c r="O27" s="8">
        <v>5.7142931784675097</v>
      </c>
      <c r="P27" s="8">
        <v>0.99527740649707497</v>
      </c>
      <c r="Q27" s="13">
        <v>-0.27755538024277399</v>
      </c>
      <c r="R27" s="13">
        <v>1.1024682361464699</v>
      </c>
      <c r="S27" s="13">
        <v>1.00317738426416</v>
      </c>
      <c r="T27" s="8">
        <v>0.93596366180442403</v>
      </c>
      <c r="U27" s="8">
        <v>5.8064807322482501</v>
      </c>
      <c r="V27" s="8">
        <v>1.2286196519119801</v>
      </c>
      <c r="W27" s="13">
        <v>1.5157446669444301</v>
      </c>
      <c r="X27" s="13">
        <v>-0.46435920232623001</v>
      </c>
      <c r="Y27" s="13">
        <v>1.32156548698245</v>
      </c>
      <c r="Z27" s="8">
        <v>0.79986727096941801</v>
      </c>
      <c r="AA27" s="8">
        <v>5.8415418809472204</v>
      </c>
      <c r="AB27" s="8">
        <v>1.23933930053521</v>
      </c>
    </row>
    <row r="28" spans="1:28" x14ac:dyDescent="0.25">
      <c r="A28" s="6">
        <v>25</v>
      </c>
      <c r="B28" s="6" t="s">
        <v>26</v>
      </c>
      <c r="C28" s="7">
        <v>0.23300000000000001</v>
      </c>
      <c r="D28" s="7">
        <v>0.30649999999999999</v>
      </c>
      <c r="E28" s="11">
        <v>0.429455491835184</v>
      </c>
      <c r="F28" s="11">
        <v>1.4193271743596001</v>
      </c>
      <c r="G28" s="11">
        <v>-0.228017908019676</v>
      </c>
      <c r="H28" s="7">
        <v>0.41824599194010298</v>
      </c>
      <c r="I28" s="7">
        <v>3.81388902631342</v>
      </c>
      <c r="J28" s="7">
        <v>1.94551619555419</v>
      </c>
      <c r="K28" s="13">
        <v>0.99574937680173503</v>
      </c>
      <c r="L28" s="13">
        <v>0.81043934729054501</v>
      </c>
      <c r="M28" s="13">
        <v>0</v>
      </c>
      <c r="N28" s="8">
        <v>0.47621136579391998</v>
      </c>
      <c r="O28" s="8">
        <v>3.9117834131480298</v>
      </c>
      <c r="P28" s="8">
        <v>2.2977408131770098</v>
      </c>
      <c r="Q28" s="13">
        <v>-3.94510364000383</v>
      </c>
      <c r="R28" s="13">
        <v>0.153149965650975</v>
      </c>
      <c r="S28" s="13">
        <v>0.38538735453199602</v>
      </c>
      <c r="T28" s="8">
        <v>2.2297201828972102</v>
      </c>
      <c r="U28" s="8">
        <v>4.0856338979776998</v>
      </c>
      <c r="V28" s="8">
        <v>3.4468762503351602</v>
      </c>
      <c r="W28" s="13">
        <v>1.86884511383248</v>
      </c>
      <c r="X28" s="13">
        <v>1.1965343693482999</v>
      </c>
      <c r="Y28" s="13">
        <v>0.27411597378299501</v>
      </c>
      <c r="Z28" s="8">
        <v>0.46886888588539199</v>
      </c>
      <c r="AA28" s="8">
        <v>3.8059980854617201</v>
      </c>
      <c r="AB28" s="8">
        <v>1.92549693103955</v>
      </c>
    </row>
    <row r="29" spans="1:28" x14ac:dyDescent="0.25">
      <c r="A29" s="6">
        <v>26</v>
      </c>
      <c r="B29" s="6" t="s">
        <v>27</v>
      </c>
      <c r="C29" s="7">
        <v>0.26300000000000001</v>
      </c>
      <c r="D29" s="7">
        <v>0.28110000000000002</v>
      </c>
      <c r="E29" s="11">
        <v>0.16368876334927701</v>
      </c>
      <c r="F29" s="11">
        <v>2.62026930213875</v>
      </c>
      <c r="G29" s="11">
        <v>-0.45480402494689598</v>
      </c>
      <c r="H29" s="7">
        <v>0.46519859445907003</v>
      </c>
      <c r="I29" s="7">
        <v>3.46237217852517</v>
      </c>
      <c r="J29" s="7">
        <v>2.13397967565425</v>
      </c>
      <c r="K29" s="13">
        <v>1.34592930645336</v>
      </c>
      <c r="L29" s="13">
        <v>0.59611987481109396</v>
      </c>
      <c r="M29" s="13">
        <v>0</v>
      </c>
      <c r="N29" s="8">
        <v>2.4157801123875302</v>
      </c>
      <c r="O29" s="8">
        <v>3.7326599276489398</v>
      </c>
      <c r="P29" s="8">
        <v>2.5933247982608201</v>
      </c>
      <c r="Q29" s="13">
        <v>-0.19693164973493199</v>
      </c>
      <c r="R29" s="13">
        <v>0.65714769931098604</v>
      </c>
      <c r="S29" s="13">
        <v>1.913139657256</v>
      </c>
      <c r="T29" s="8">
        <v>2.9004230083102498</v>
      </c>
      <c r="U29" s="8">
        <v>3.7933939391265601</v>
      </c>
      <c r="V29" s="8">
        <v>2.7172648564582298</v>
      </c>
      <c r="W29" s="13">
        <v>-0.69244043553146595</v>
      </c>
      <c r="X29" s="13">
        <v>-1.3893361947574101</v>
      </c>
      <c r="Y29" s="13">
        <v>-0.40764976074387599</v>
      </c>
      <c r="Z29" s="8">
        <v>0.87533163201547204</v>
      </c>
      <c r="AA29" s="8">
        <v>3.5627867181614499</v>
      </c>
      <c r="AB29" s="8">
        <v>2.3013774368985702</v>
      </c>
    </row>
    <row r="30" spans="1:28" x14ac:dyDescent="0.25">
      <c r="A30" s="6">
        <v>27</v>
      </c>
      <c r="B30" s="6" t="s">
        <v>28</v>
      </c>
      <c r="C30" s="7">
        <v>0.27200000000000002</v>
      </c>
      <c r="D30" s="7">
        <v>0.19259999999999999</v>
      </c>
      <c r="E30" s="11">
        <v>9.4941178507179994E-2</v>
      </c>
      <c r="F30" s="11">
        <v>3.8676838840277599</v>
      </c>
      <c r="G30" s="11">
        <v>-0.43921338793124498</v>
      </c>
      <c r="H30" s="7">
        <v>0.44659517599777998</v>
      </c>
      <c r="I30" s="7">
        <v>4.7792196034304997</v>
      </c>
      <c r="J30" s="7">
        <v>1.2900038087866199</v>
      </c>
      <c r="K30" s="13">
        <v>1.0252185942868699</v>
      </c>
      <c r="L30" s="13">
        <v>0.69870260563086795</v>
      </c>
      <c r="M30" s="13">
        <v>0</v>
      </c>
      <c r="N30" s="8">
        <v>0.98924234446036796</v>
      </c>
      <c r="O30" s="8">
        <v>5.0861598880110401</v>
      </c>
      <c r="P30" s="8">
        <v>2.0345692117917702</v>
      </c>
      <c r="Q30" s="13">
        <v>0.68290473276303998</v>
      </c>
      <c r="R30" s="13">
        <v>2.5332250455279501</v>
      </c>
      <c r="S30" s="13">
        <v>-0.49924741799713701</v>
      </c>
      <c r="T30" s="8">
        <v>0.43406921281458399</v>
      </c>
      <c r="U30" s="8">
        <v>4.7885428756265602</v>
      </c>
      <c r="V30" s="8">
        <v>1.3160845292364101</v>
      </c>
      <c r="W30" s="13">
        <v>-0.60280473674882395</v>
      </c>
      <c r="X30" s="13">
        <v>-1.2457080102931499</v>
      </c>
      <c r="Y30" s="13">
        <v>-0.40138891071049398</v>
      </c>
      <c r="Z30" s="8">
        <v>0.58058234930655195</v>
      </c>
      <c r="AA30" s="8">
        <v>4.9839931801661397</v>
      </c>
      <c r="AB30" s="8">
        <v>1.64139242636821</v>
      </c>
    </row>
    <row r="31" spans="1:28" x14ac:dyDescent="0.25">
      <c r="A31" s="6">
        <v>28</v>
      </c>
      <c r="B31" s="6" t="s">
        <v>29</v>
      </c>
      <c r="C31" s="7">
        <v>0.255</v>
      </c>
      <c r="D31" s="7">
        <v>0.3664</v>
      </c>
      <c r="E31" s="11">
        <v>0.66508980174604204</v>
      </c>
      <c r="F31" s="11">
        <v>1.1229137809393599</v>
      </c>
      <c r="G31" s="11">
        <v>-0.19798084989235201</v>
      </c>
      <c r="H31" s="7">
        <v>0.874592456568134</v>
      </c>
      <c r="I31" s="7">
        <v>4.84616689824216</v>
      </c>
      <c r="J31" s="7">
        <v>1.38662418759706</v>
      </c>
      <c r="K31" s="13">
        <v>1.20795605971711</v>
      </c>
      <c r="L31" s="13">
        <v>0.76576226840083494</v>
      </c>
      <c r="M31" s="13">
        <v>0</v>
      </c>
      <c r="N31" s="8">
        <v>0.80882818287320402</v>
      </c>
      <c r="O31" s="8">
        <v>4.9078898361378904</v>
      </c>
      <c r="P31" s="8">
        <v>1.5083749700150599</v>
      </c>
      <c r="Q31" s="13">
        <v>0.24878613852547801</v>
      </c>
      <c r="R31" s="13">
        <v>1.25592241766547</v>
      </c>
      <c r="S31" s="13">
        <v>-1.40793836181396</v>
      </c>
      <c r="T31" s="8">
        <v>0.84314179181329396</v>
      </c>
      <c r="U31" s="8">
        <v>4.8512146754268999</v>
      </c>
      <c r="V31" s="8">
        <v>1.3869209326218499</v>
      </c>
      <c r="W31" s="13">
        <v>1.7492172456719299</v>
      </c>
      <c r="X31" s="13">
        <v>0.71913983945879101</v>
      </c>
      <c r="Y31" s="13">
        <v>0.38744087854950199</v>
      </c>
      <c r="Z31" s="8">
        <v>0.94223923187367897</v>
      </c>
      <c r="AA31" s="8">
        <v>4.8121467705393002</v>
      </c>
      <c r="AB31" s="8">
        <v>1.34957548700676</v>
      </c>
    </row>
    <row r="32" spans="1:28" x14ac:dyDescent="0.25">
      <c r="A32" s="6">
        <v>29</v>
      </c>
      <c r="B32" s="6" t="s">
        <v>30</v>
      </c>
      <c r="C32" s="7">
        <v>0.254</v>
      </c>
      <c r="D32" s="7">
        <v>0.38890000000000002</v>
      </c>
      <c r="E32" s="11">
        <v>0.28736185343272302</v>
      </c>
      <c r="F32" s="11">
        <v>1.88030642459118</v>
      </c>
      <c r="G32" s="11">
        <v>-0.44053116376018903</v>
      </c>
      <c r="H32" s="7">
        <v>0.90208460753401198</v>
      </c>
      <c r="I32" s="7">
        <v>3.4258037879191399</v>
      </c>
      <c r="J32" s="7">
        <v>2.4750239619515702</v>
      </c>
      <c r="K32" s="13">
        <v>1.4902266139365701</v>
      </c>
      <c r="L32" s="13">
        <v>0.61495630119168698</v>
      </c>
      <c r="M32" s="13">
        <v>0</v>
      </c>
      <c r="N32" s="8">
        <v>2.2207772615273398</v>
      </c>
      <c r="O32" s="8">
        <v>3.6294066868908801</v>
      </c>
      <c r="P32" s="8">
        <v>2.6465268010507899</v>
      </c>
      <c r="Q32" s="13">
        <v>-0.106732889187584</v>
      </c>
      <c r="R32" s="13">
        <v>0.81688702754155795</v>
      </c>
      <c r="S32" s="13">
        <v>3.06300248555254</v>
      </c>
      <c r="T32" s="8">
        <v>2.8862199384690199</v>
      </c>
      <c r="U32" s="8">
        <v>3.6728027868084498</v>
      </c>
      <c r="V32" s="8">
        <v>2.6492814892473202</v>
      </c>
      <c r="W32" s="13">
        <v>-1.4666710076068901</v>
      </c>
      <c r="X32" s="13">
        <v>-2.3159512374264901</v>
      </c>
      <c r="Y32" s="13">
        <v>-0.25835122787779502</v>
      </c>
      <c r="Z32" s="8">
        <v>1.1207643833579699</v>
      </c>
      <c r="AA32" s="8">
        <v>3.4299953272913202</v>
      </c>
      <c r="AB32" s="8">
        <v>2.5158374409478301</v>
      </c>
    </row>
    <row r="33" spans="1:28" x14ac:dyDescent="0.25">
      <c r="A33" s="6">
        <v>30</v>
      </c>
      <c r="B33" s="6" t="s">
        <v>31</v>
      </c>
      <c r="C33" s="7">
        <v>0.26900000000000002</v>
      </c>
      <c r="D33" s="7">
        <v>0.3448</v>
      </c>
      <c r="E33" s="11">
        <v>0.78821710498886199</v>
      </c>
      <c r="F33" s="11">
        <v>1.0177167483068501</v>
      </c>
      <c r="G33" s="11">
        <v>-0.10621563333824</v>
      </c>
      <c r="H33" s="7">
        <v>1.6811608367408599</v>
      </c>
      <c r="I33" s="7">
        <v>4.4075756251852303</v>
      </c>
      <c r="J33" s="7">
        <v>2.0990695670045101</v>
      </c>
      <c r="K33" s="13">
        <v>1.0673522267028299</v>
      </c>
      <c r="L33" s="13">
        <v>0.84355599722286301</v>
      </c>
      <c r="M33" s="13">
        <v>0</v>
      </c>
      <c r="N33" s="8">
        <v>1.6337139052971199</v>
      </c>
      <c r="O33" s="8">
        <v>4.4318346570944804</v>
      </c>
      <c r="P33" s="8">
        <v>2.1131949994094898</v>
      </c>
      <c r="Q33" s="13">
        <v>-0.24702390867812901</v>
      </c>
      <c r="R33" s="13">
        <v>0.70955318569136705</v>
      </c>
      <c r="S33" s="13">
        <v>2.0013293633578599</v>
      </c>
      <c r="T33" s="8">
        <v>1.3112580680282699</v>
      </c>
      <c r="U33" s="8">
        <v>4.4850348356258696</v>
      </c>
      <c r="V33" s="8">
        <v>2.3357665762871598</v>
      </c>
      <c r="W33" s="13">
        <v>1.1961362441040599</v>
      </c>
      <c r="X33" s="13">
        <v>0.18881925117096099</v>
      </c>
      <c r="Y33" s="13">
        <v>0.65778472392530296</v>
      </c>
      <c r="Z33" s="8">
        <v>1.73819079153704</v>
      </c>
      <c r="AA33" s="8">
        <v>4.4002696722156296</v>
      </c>
      <c r="AB33" s="8">
        <v>2.06110445051387</v>
      </c>
    </row>
    <row r="34" spans="1:28" x14ac:dyDescent="0.25">
      <c r="A34" s="6">
        <v>31</v>
      </c>
      <c r="B34" s="6" t="s">
        <v>32</v>
      </c>
      <c r="C34" s="7">
        <v>0.29099999999999998</v>
      </c>
      <c r="D34" s="7">
        <v>0</v>
      </c>
      <c r="E34" s="11">
        <v>0.12149786581769501</v>
      </c>
      <c r="F34" s="11">
        <v>2.4378153434989298</v>
      </c>
      <c r="G34" s="11">
        <v>-0.20394625615624601</v>
      </c>
      <c r="H34" s="7">
        <v>0.54357008972115695</v>
      </c>
      <c r="I34" s="7">
        <v>4.4812293605946296</v>
      </c>
      <c r="J34" s="7">
        <v>2.5759449361863398</v>
      </c>
      <c r="K34" s="13">
        <v>0.46766136175339401</v>
      </c>
      <c r="L34" s="13">
        <v>1.0293930923382599</v>
      </c>
      <c r="M34" s="13">
        <v>0</v>
      </c>
      <c r="N34" s="8">
        <v>0.56748070563665298</v>
      </c>
      <c r="O34" s="8">
        <v>4.5522253213017203</v>
      </c>
      <c r="P34" s="8">
        <v>2.9614043099428602</v>
      </c>
      <c r="Q34" s="13">
        <v>0.87930705332994097</v>
      </c>
      <c r="R34" s="13">
        <v>5.6930667894023204</v>
      </c>
      <c r="S34" s="13">
        <v>-0.65443631807700497</v>
      </c>
      <c r="T34" s="8">
        <v>1.0553375630915001</v>
      </c>
      <c r="U34" s="8">
        <v>4.0357686550501697</v>
      </c>
      <c r="V34" s="8">
        <v>1.03628206362035</v>
      </c>
      <c r="W34" s="13">
        <v>-0.65513523454089495</v>
      </c>
      <c r="X34" s="13">
        <v>-1.38153552312358</v>
      </c>
      <c r="Y34" s="13">
        <v>-0.23781530384661201</v>
      </c>
      <c r="Z34" s="8">
        <v>0.48095306241390201</v>
      </c>
      <c r="AA34" s="8">
        <v>4.5481206520297004</v>
      </c>
      <c r="AB34" s="8">
        <v>2.8237210239789601</v>
      </c>
    </row>
    <row r="35" spans="1:28" x14ac:dyDescent="0.25">
      <c r="A35" s="6">
        <v>32</v>
      </c>
      <c r="B35" s="6" t="s">
        <v>33</v>
      </c>
      <c r="C35" s="7">
        <v>0.28899999999999998</v>
      </c>
      <c r="D35" s="7">
        <v>3.7699999999999997E-2</v>
      </c>
      <c r="E35" s="11">
        <v>0.63154987210279401</v>
      </c>
      <c r="F35" s="11">
        <v>0.84641247556450405</v>
      </c>
      <c r="G35" s="11">
        <v>2.9189508035978801E-3</v>
      </c>
      <c r="H35" s="7">
        <v>0.50522656083236395</v>
      </c>
      <c r="I35" s="7">
        <v>4.72884609115372</v>
      </c>
      <c r="J35" s="7">
        <v>2.0039873798001402</v>
      </c>
      <c r="K35" s="13">
        <v>0.62631531559054998</v>
      </c>
      <c r="L35" s="13">
        <v>0.84902871132808699</v>
      </c>
      <c r="M35" s="13">
        <v>0</v>
      </c>
      <c r="N35" s="8">
        <v>0.47951802789084302</v>
      </c>
      <c r="O35" s="8">
        <v>4.7301682698998198</v>
      </c>
      <c r="P35" s="8">
        <v>2.0064356768631901</v>
      </c>
      <c r="Q35" s="13">
        <v>0.78969727044119398</v>
      </c>
      <c r="R35" s="13">
        <v>2.91895407488175</v>
      </c>
      <c r="S35" s="13">
        <v>-0.51908742261488705</v>
      </c>
      <c r="T35" s="8">
        <v>0.538918168715117</v>
      </c>
      <c r="U35" s="8">
        <v>4.4641028410513499</v>
      </c>
      <c r="V35" s="8">
        <v>1.0886945745709899</v>
      </c>
      <c r="W35" s="13">
        <v>-0.95106148295734805</v>
      </c>
      <c r="X35" s="13">
        <v>-1.54733386152532</v>
      </c>
      <c r="Y35" s="13">
        <v>-0.216660968667274</v>
      </c>
      <c r="Z35" s="8">
        <v>0.35397212761366897</v>
      </c>
      <c r="AA35" s="8">
        <v>4.6956034574043501</v>
      </c>
      <c r="AB35" s="8">
        <v>1.7322403030511899</v>
      </c>
    </row>
    <row r="36" spans="1:28" x14ac:dyDescent="0.25">
      <c r="A36" s="6">
        <v>33</v>
      </c>
      <c r="B36" s="6" t="s">
        <v>34</v>
      </c>
      <c r="C36" s="7">
        <v>0.28799999999999998</v>
      </c>
      <c r="D36" s="7">
        <v>2.2200000000000001E-2</v>
      </c>
      <c r="E36" s="11">
        <v>0.154026866903549</v>
      </c>
      <c r="F36" s="11">
        <v>2.0520990592979702</v>
      </c>
      <c r="G36" s="11">
        <v>-0.215914317180874</v>
      </c>
      <c r="H36" s="7">
        <v>0.44635171362617998</v>
      </c>
      <c r="I36" s="7">
        <v>4.2223526335672599</v>
      </c>
      <c r="J36" s="7">
        <v>1.3319165576915299</v>
      </c>
      <c r="K36" s="13">
        <v>0.67058223074774703</v>
      </c>
      <c r="L36" s="13">
        <v>0.73691065597713001</v>
      </c>
      <c r="M36" s="13">
        <v>0</v>
      </c>
      <c r="N36" s="8">
        <v>0.63956211818558595</v>
      </c>
      <c r="O36" s="8">
        <v>4.37583753291897</v>
      </c>
      <c r="P36" s="8">
        <v>1.82178364455465</v>
      </c>
      <c r="Q36" s="13">
        <v>0.60865411532376301</v>
      </c>
      <c r="R36" s="13">
        <v>1.3587231225840599</v>
      </c>
      <c r="S36" s="13">
        <v>-0.74251233667788596</v>
      </c>
      <c r="T36" s="8">
        <v>0.43217194475007098</v>
      </c>
      <c r="U36" s="8">
        <v>4.2249384471356803</v>
      </c>
      <c r="V36" s="8">
        <v>1.3291160261754</v>
      </c>
      <c r="W36" s="13">
        <v>-0.70779729090468502</v>
      </c>
      <c r="X36" s="13">
        <v>-1.3225585469338801</v>
      </c>
      <c r="Y36" s="13">
        <v>-0.25714214055972201</v>
      </c>
      <c r="Z36" s="8">
        <v>0.32604919314841202</v>
      </c>
      <c r="AA36" s="8">
        <v>4.2551585529458</v>
      </c>
      <c r="AB36" s="8">
        <v>1.44728756135809</v>
      </c>
    </row>
    <row r="37" spans="1:28" x14ac:dyDescent="0.25">
      <c r="A37" s="6">
        <v>34</v>
      </c>
      <c r="B37" s="6" t="s">
        <v>35</v>
      </c>
      <c r="C37" s="7">
        <v>0.28599999999999998</v>
      </c>
      <c r="D37" s="7">
        <v>1.15E-2</v>
      </c>
      <c r="E37" s="11">
        <v>7.3911212877098495E-2</v>
      </c>
      <c r="F37" s="11">
        <v>3.9393966014167701</v>
      </c>
      <c r="G37" s="11">
        <v>-0.26542583048398</v>
      </c>
      <c r="H37" s="7">
        <v>0.65669305045373205</v>
      </c>
      <c r="I37" s="7">
        <v>4.7381476329789098</v>
      </c>
      <c r="J37" s="7">
        <v>1.3671078716856999</v>
      </c>
      <c r="K37" s="13">
        <v>0.53596576958256403</v>
      </c>
      <c r="L37" s="13">
        <v>0.92392222571184301</v>
      </c>
      <c r="M37" s="13">
        <v>0</v>
      </c>
      <c r="N37" s="8">
        <v>0.50429721175429798</v>
      </c>
      <c r="O37" s="8">
        <v>4.9597898897353403</v>
      </c>
      <c r="P37" s="8">
        <v>2.28832086997107</v>
      </c>
      <c r="Q37" s="13">
        <v>0.78986954780653296</v>
      </c>
      <c r="R37" s="13">
        <v>2.7828869682743602</v>
      </c>
      <c r="S37" s="13">
        <v>-0.59703979065253698</v>
      </c>
      <c r="T37" s="8">
        <v>0.72123276840092299</v>
      </c>
      <c r="U37" s="8">
        <v>4.6582931631698203</v>
      </c>
      <c r="V37" s="8">
        <v>1.2843439059053301</v>
      </c>
      <c r="W37" s="13">
        <v>1.46545179365923</v>
      </c>
      <c r="X37" s="13">
        <v>1.2526893358734601</v>
      </c>
      <c r="Y37" s="13">
        <v>0.18634694014688</v>
      </c>
      <c r="Z37" s="8">
        <v>0.40948348753825398</v>
      </c>
      <c r="AA37" s="8">
        <v>4.9143484865938998</v>
      </c>
      <c r="AB37" s="8">
        <v>2.0510585385928799</v>
      </c>
    </row>
    <row r="38" spans="1:28" x14ac:dyDescent="0.25">
      <c r="A38" s="6">
        <v>35</v>
      </c>
      <c r="B38" s="6" t="s">
        <v>36</v>
      </c>
      <c r="C38" s="7">
        <v>0.27900000000000003</v>
      </c>
      <c r="D38" s="7">
        <v>9.9500000000000005E-2</v>
      </c>
      <c r="E38" s="11">
        <v>0.26965600785134403</v>
      </c>
      <c r="F38" s="11">
        <v>1.53676695960447</v>
      </c>
      <c r="G38" s="11">
        <v>-0.21272626790151</v>
      </c>
      <c r="H38" s="7">
        <v>0.42662327989406301</v>
      </c>
      <c r="I38" s="7">
        <v>3.9573722641188298</v>
      </c>
      <c r="J38" s="7">
        <v>1.3257790595797301</v>
      </c>
      <c r="K38" s="13">
        <v>0.84835885737960104</v>
      </c>
      <c r="L38" s="13">
        <v>0.69620644860511005</v>
      </c>
      <c r="M38" s="13">
        <v>0</v>
      </c>
      <c r="N38" s="8">
        <v>1.0406284568620301</v>
      </c>
      <c r="O38" s="8">
        <v>4.0885167021138198</v>
      </c>
      <c r="P38" s="8">
        <v>1.7014581778992901</v>
      </c>
      <c r="Q38" s="13">
        <v>0.48149986093537001</v>
      </c>
      <c r="R38" s="13">
        <v>1.2117571833947001</v>
      </c>
      <c r="S38" s="13">
        <v>-0.88751125532583597</v>
      </c>
      <c r="T38" s="8">
        <v>0.414741797751153</v>
      </c>
      <c r="U38" s="8">
        <v>3.9546237650157399</v>
      </c>
      <c r="V38" s="8">
        <v>1.3132917958521</v>
      </c>
      <c r="W38" s="13">
        <v>1.6065659129196901</v>
      </c>
      <c r="X38" s="13">
        <v>0.91710948508011603</v>
      </c>
      <c r="Y38" s="13">
        <v>0.24648056031906301</v>
      </c>
      <c r="Z38" s="8">
        <v>0.352270572825994</v>
      </c>
      <c r="AA38" s="8">
        <v>3.9755583226167102</v>
      </c>
      <c r="AB38" s="8">
        <v>1.3370001313155799</v>
      </c>
    </row>
    <row r="39" spans="1:28" x14ac:dyDescent="0.25">
      <c r="A39" s="6">
        <v>36</v>
      </c>
      <c r="B39" s="6" t="s">
        <v>37</v>
      </c>
      <c r="C39" s="7">
        <v>0.28100000000000003</v>
      </c>
      <c r="D39" s="7">
        <v>8.6199999999999999E-2</v>
      </c>
      <c r="E39" s="11">
        <v>0.108675364355866</v>
      </c>
      <c r="F39" s="11">
        <v>2.9100316865422702</v>
      </c>
      <c r="G39" s="11">
        <v>-0.31898158940276</v>
      </c>
      <c r="H39" s="7">
        <v>0.58721214298164703</v>
      </c>
      <c r="I39" s="7">
        <v>3.8830239077050099</v>
      </c>
      <c r="J39" s="7">
        <v>1.5627918354846599</v>
      </c>
      <c r="K39" s="13">
        <v>0.87679700468228305</v>
      </c>
      <c r="L39" s="13">
        <v>0.64904579906871196</v>
      </c>
      <c r="M39" s="13">
        <v>0</v>
      </c>
      <c r="N39" s="8">
        <v>0.88646043210216696</v>
      </c>
      <c r="O39" s="8">
        <v>4.1318542251671104</v>
      </c>
      <c r="P39" s="8">
        <v>2.24072347528111</v>
      </c>
      <c r="Q39" s="13">
        <v>0.66046386811933799</v>
      </c>
      <c r="R39" s="13">
        <v>1.86583446391553</v>
      </c>
      <c r="S39" s="13">
        <v>-0.57507557107090501</v>
      </c>
      <c r="T39" s="8">
        <v>0.53359697311280996</v>
      </c>
      <c r="U39" s="8">
        <v>3.8882501339640099</v>
      </c>
      <c r="V39" s="8">
        <v>1.5904143654742899</v>
      </c>
      <c r="W39" s="13">
        <v>-0.70148009494776298</v>
      </c>
      <c r="X39" s="13">
        <v>-1.2321226998028001</v>
      </c>
      <c r="Y39" s="13">
        <v>-0.31055824561836398</v>
      </c>
      <c r="Z39" s="8">
        <v>0.425764375911443</v>
      </c>
      <c r="AA39" s="8">
        <v>3.9991011659485598</v>
      </c>
      <c r="AB39" s="8">
        <v>1.8159973048520099</v>
      </c>
    </row>
    <row r="40" spans="1:28" x14ac:dyDescent="0.25">
      <c r="A40" s="6">
        <v>37</v>
      </c>
      <c r="B40" s="6" t="s">
        <v>38</v>
      </c>
      <c r="C40" s="7">
        <v>0.27600000000000002</v>
      </c>
      <c r="D40" s="7">
        <v>0.15229999999999999</v>
      </c>
      <c r="E40" s="11">
        <v>0.47085669997162</v>
      </c>
      <c r="F40" s="11">
        <v>1.0890574459734499</v>
      </c>
      <c r="G40" s="11">
        <v>-0.163941848071293</v>
      </c>
      <c r="H40" s="7">
        <v>0.43531688569916699</v>
      </c>
      <c r="I40" s="7">
        <v>4.0856715784570898</v>
      </c>
      <c r="J40" s="7">
        <v>1.2086542230609101</v>
      </c>
      <c r="K40" s="13">
        <v>0.99024233788389004</v>
      </c>
      <c r="L40" s="13">
        <v>0.658435957540908</v>
      </c>
      <c r="M40" s="13">
        <v>0</v>
      </c>
      <c r="N40" s="8">
        <v>1.4691363073595101</v>
      </c>
      <c r="O40" s="8">
        <v>4.1535229592990301</v>
      </c>
      <c r="P40" s="8">
        <v>1.48359985739227</v>
      </c>
      <c r="Q40" s="13">
        <v>0.34559749432769898</v>
      </c>
      <c r="R40" s="13">
        <v>1.0356751717600801</v>
      </c>
      <c r="S40" s="13">
        <v>-1.17192591830655</v>
      </c>
      <c r="T40" s="8">
        <v>0.41229872851167199</v>
      </c>
      <c r="U40" s="8">
        <v>4.0832045742333802</v>
      </c>
      <c r="V40" s="8">
        <v>1.1942261954139699</v>
      </c>
      <c r="W40" s="13">
        <v>2.2485952441377401</v>
      </c>
      <c r="X40" s="13">
        <v>1.5254832126314399</v>
      </c>
      <c r="Y40" s="13">
        <v>0.185248341485544</v>
      </c>
      <c r="Z40" s="8">
        <v>1.03133928675943</v>
      </c>
      <c r="AA40" s="8">
        <v>4.0235654904785303</v>
      </c>
      <c r="AB40" s="8">
        <v>1.2187811475880601</v>
      </c>
    </row>
    <row r="41" spans="1:28" x14ac:dyDescent="0.25">
      <c r="A41" s="6">
        <v>38</v>
      </c>
      <c r="B41" s="6" t="s">
        <v>39</v>
      </c>
      <c r="C41" s="7">
        <v>0.28100000000000003</v>
      </c>
      <c r="D41" s="7">
        <v>0.1376</v>
      </c>
      <c r="E41" s="11">
        <v>1.59229171971439</v>
      </c>
      <c r="F41" s="11">
        <v>-0.37983152447711499</v>
      </c>
      <c r="G41" s="11">
        <v>-1.2110627253349899</v>
      </c>
      <c r="H41" s="7">
        <v>2.5419673420203202</v>
      </c>
      <c r="I41" s="7">
        <v>3.44631905756721</v>
      </c>
      <c r="J41" s="7">
        <v>1.9617575902575899</v>
      </c>
      <c r="K41" s="13">
        <v>0.91408725483928299</v>
      </c>
      <c r="L41" s="13">
        <v>0.72339159853535195</v>
      </c>
      <c r="M41" s="13">
        <v>0</v>
      </c>
      <c r="N41" s="8">
        <v>0.93592866254293405</v>
      </c>
      <c r="O41" s="8">
        <v>3.28165354710681</v>
      </c>
      <c r="P41" s="8">
        <v>0.93999212606890203</v>
      </c>
      <c r="Q41" s="13">
        <v>0.104308882412656</v>
      </c>
      <c r="R41" s="13">
        <v>0.73244930590211599</v>
      </c>
      <c r="S41" s="13">
        <v>-4.5064504627049997</v>
      </c>
      <c r="T41" s="8">
        <v>0.72354528040981203</v>
      </c>
      <c r="U41" s="8">
        <v>3.2962644340565399</v>
      </c>
      <c r="V41" s="8">
        <v>0.90003772494730505</v>
      </c>
      <c r="W41" s="13">
        <v>0.854970982404478</v>
      </c>
      <c r="X41" s="13">
        <v>-0.12032823878048</v>
      </c>
      <c r="Y41" s="13">
        <v>0.87051966795591795</v>
      </c>
      <c r="Z41" s="8">
        <v>0.50243484524219895</v>
      </c>
      <c r="AA41" s="8">
        <v>3.33858192495522</v>
      </c>
      <c r="AB41" s="8">
        <v>0.96141042626202899</v>
      </c>
    </row>
    <row r="42" spans="1:28" x14ac:dyDescent="0.25">
      <c r="A42" s="6">
        <v>39</v>
      </c>
      <c r="B42" s="6" t="s">
        <v>40</v>
      </c>
      <c r="C42" s="7">
        <v>0.26800000000000002</v>
      </c>
      <c r="D42" s="7">
        <v>0.19120000000000001</v>
      </c>
      <c r="E42" s="11">
        <v>4.5966497441464402E-2</v>
      </c>
      <c r="F42" s="11">
        <v>9.2921633002959307</v>
      </c>
      <c r="G42" s="11">
        <v>-0.499088162092233</v>
      </c>
      <c r="H42" s="7">
        <v>0.83754796386414598</v>
      </c>
      <c r="I42" s="7">
        <v>5.7117314859371797</v>
      </c>
      <c r="J42" s="7">
        <v>1.06214265924927</v>
      </c>
      <c r="K42" s="13">
        <v>0.72887777889067196</v>
      </c>
      <c r="L42" s="13">
        <v>1.02238558952807</v>
      </c>
      <c r="M42" s="13">
        <v>0</v>
      </c>
      <c r="N42" s="8">
        <v>0.47077124771190199</v>
      </c>
      <c r="O42" s="8">
        <v>6.2128084947936202</v>
      </c>
      <c r="P42" s="8">
        <v>2.8106839159055301</v>
      </c>
      <c r="Q42" s="13">
        <v>0.80700298038256801</v>
      </c>
      <c r="R42" s="13">
        <v>4.7000338850013001</v>
      </c>
      <c r="S42" s="13">
        <v>-0.50675135678397898</v>
      </c>
      <c r="T42" s="8">
        <v>0.80507823308030202</v>
      </c>
      <c r="U42" s="8">
        <v>5.7458694203688996</v>
      </c>
      <c r="V42" s="8">
        <v>1.1474423372242</v>
      </c>
      <c r="W42" s="13">
        <v>0.57901091003192795</v>
      </c>
      <c r="X42" s="13">
        <v>-0.213262448809204</v>
      </c>
      <c r="Y42" s="13">
        <v>2.05876364632794</v>
      </c>
      <c r="Z42" s="8">
        <v>0.68135163576094104</v>
      </c>
      <c r="AA42" s="8">
        <v>6.1626595399395701</v>
      </c>
      <c r="AB42" s="8">
        <v>2.9845871762359599</v>
      </c>
    </row>
    <row r="43" spans="1:28" x14ac:dyDescent="0.25">
      <c r="A43" s="6">
        <v>40</v>
      </c>
      <c r="B43" s="6" t="s">
        <v>41</v>
      </c>
      <c r="C43" s="7">
        <v>0.27400000000000002</v>
      </c>
      <c r="D43" s="7">
        <v>0.20019999999999999</v>
      </c>
      <c r="E43" s="11">
        <v>0.324092938809103</v>
      </c>
      <c r="F43" s="11">
        <v>1.5468901630410301</v>
      </c>
      <c r="G43" s="11">
        <v>-0.26149006187790202</v>
      </c>
      <c r="H43" s="7">
        <v>0.43100822064918398</v>
      </c>
      <c r="I43" s="7">
        <v>4.2682684133492801</v>
      </c>
      <c r="J43" s="7">
        <v>1.1619640040845201</v>
      </c>
      <c r="K43" s="13">
        <v>1.0149069158413599</v>
      </c>
      <c r="L43" s="13">
        <v>0.71230428638535903</v>
      </c>
      <c r="M43" s="13">
        <v>0</v>
      </c>
      <c r="N43" s="8">
        <v>1.26678248976634</v>
      </c>
      <c r="O43" s="8">
        <v>4.3981491045758698</v>
      </c>
      <c r="P43" s="8">
        <v>1.63691089781993</v>
      </c>
      <c r="Q43" s="13">
        <v>0.43612350013743101</v>
      </c>
      <c r="R43" s="13">
        <v>1.35568093735734</v>
      </c>
      <c r="S43" s="13">
        <v>-0.87795113325584995</v>
      </c>
      <c r="T43" s="8">
        <v>0.42101166903964699</v>
      </c>
      <c r="U43" s="8">
        <v>4.2645446485054297</v>
      </c>
      <c r="V43" s="8">
        <v>1.1476353980376499</v>
      </c>
      <c r="W43" s="13">
        <v>2.5042349733712101</v>
      </c>
      <c r="X43" s="13">
        <v>1.7134002007885401</v>
      </c>
      <c r="Y43" s="13">
        <v>0.18011119638324799</v>
      </c>
      <c r="Z43" s="8">
        <v>0.41104486724095302</v>
      </c>
      <c r="AA43" s="8">
        <v>4.27732520429171</v>
      </c>
      <c r="AB43" s="8">
        <v>1.17051009386912</v>
      </c>
    </row>
    <row r="44" spans="1:28" x14ac:dyDescent="0.25">
      <c r="A44" s="6">
        <v>41</v>
      </c>
      <c r="B44" s="6" t="s">
        <v>42</v>
      </c>
      <c r="C44" s="7">
        <v>0.27800000000000002</v>
      </c>
      <c r="D44" s="7">
        <v>0.1835</v>
      </c>
      <c r="E44" s="11">
        <v>0.18075557119424901</v>
      </c>
      <c r="F44" s="11">
        <v>2.1144493342658799</v>
      </c>
      <c r="G44" s="11">
        <v>-0.36112260313731698</v>
      </c>
      <c r="H44" s="7">
        <v>0.60781478694291102</v>
      </c>
      <c r="I44" s="7">
        <v>4.1683255116280202</v>
      </c>
      <c r="J44" s="7">
        <v>1.8677743827223401</v>
      </c>
      <c r="K44" s="13">
        <v>1.28624108781178</v>
      </c>
      <c r="L44" s="13">
        <v>0.52152249232232895</v>
      </c>
      <c r="M44" s="13">
        <v>0</v>
      </c>
      <c r="N44" s="8">
        <v>2.7877674362757801</v>
      </c>
      <c r="O44" s="8">
        <v>4.4389752799982602</v>
      </c>
      <c r="P44" s="8">
        <v>2.1096160159078399</v>
      </c>
      <c r="Q44" s="13">
        <v>0.55221928202749404</v>
      </c>
      <c r="R44" s="13">
        <v>1.6563466817469401</v>
      </c>
      <c r="S44" s="13">
        <v>-0.59226517693497704</v>
      </c>
      <c r="T44" s="8">
        <v>0.62044899001501397</v>
      </c>
      <c r="U44" s="8">
        <v>4.1752360057432902</v>
      </c>
      <c r="V44" s="8">
        <v>1.8647599647247</v>
      </c>
      <c r="W44" s="13">
        <v>-1.5854348705394701</v>
      </c>
      <c r="X44" s="13">
        <v>-2.0557763737384298</v>
      </c>
      <c r="Y44" s="13">
        <v>-0.20045327196184401</v>
      </c>
      <c r="Z44" s="8">
        <v>0.83236680109512096</v>
      </c>
      <c r="AA44" s="8">
        <v>4.2060571286984603</v>
      </c>
      <c r="AB44" s="8">
        <v>1.9302110157077801</v>
      </c>
    </row>
    <row r="45" spans="1:28" x14ac:dyDescent="0.25">
      <c r="A45" s="6">
        <v>42</v>
      </c>
      <c r="B45" s="6" t="s">
        <v>43</v>
      </c>
      <c r="C45" s="7">
        <v>0.27800000000000002</v>
      </c>
      <c r="D45" s="7">
        <v>0.1845</v>
      </c>
      <c r="E45" s="11">
        <v>1.50513318164083</v>
      </c>
      <c r="F45" s="11">
        <v>0.546921288329004</v>
      </c>
      <c r="G45" s="11">
        <v>0.10909239058084</v>
      </c>
      <c r="H45" s="7">
        <v>1.03353182359544</v>
      </c>
      <c r="I45" s="7">
        <v>2.8534747306737098</v>
      </c>
      <c r="J45" s="7">
        <v>2.0938678353538398</v>
      </c>
      <c r="K45" s="13">
        <v>1.06860024872626</v>
      </c>
      <c r="L45" s="13">
        <v>0.67432251023217504</v>
      </c>
      <c r="M45" s="13">
        <v>0</v>
      </c>
      <c r="N45" s="8">
        <v>1.5741846779941699</v>
      </c>
      <c r="O45" s="8">
        <v>2.8349326118900202</v>
      </c>
      <c r="P45" s="8">
        <v>2.07466428978704</v>
      </c>
      <c r="Q45" s="13">
        <v>-0.15017068031731301</v>
      </c>
      <c r="R45" s="13">
        <v>0.60453837283383904</v>
      </c>
      <c r="S45" s="13">
        <v>2.9548942191899399</v>
      </c>
      <c r="T45" s="8">
        <v>0.66428556212066803</v>
      </c>
      <c r="U45" s="8">
        <v>2.9008313910263901</v>
      </c>
      <c r="V45" s="8">
        <v>2.2033317441371199</v>
      </c>
      <c r="W45" s="13">
        <v>1.0117956193992901</v>
      </c>
      <c r="X45" s="13">
        <v>-9.1504517238070904E-2</v>
      </c>
      <c r="Y45" s="13">
        <v>0.76858342016111403</v>
      </c>
      <c r="Z45" s="8">
        <v>1.08633646938938</v>
      </c>
      <c r="AA45" s="8">
        <v>2.8702905797878699</v>
      </c>
      <c r="AB45" s="8">
        <v>2.0881749424192302</v>
      </c>
    </row>
    <row r="46" spans="1:28" x14ac:dyDescent="0.25">
      <c r="A46" s="6">
        <v>43</v>
      </c>
      <c r="B46" s="6" t="s">
        <v>44</v>
      </c>
      <c r="C46" s="7">
        <v>0.27</v>
      </c>
      <c r="D46" s="7">
        <v>0.2515</v>
      </c>
      <c r="E46" s="11">
        <v>0.36031180988385197</v>
      </c>
      <c r="F46" s="11">
        <v>1.4780800105564</v>
      </c>
      <c r="G46" s="11">
        <v>-0.285141709068573</v>
      </c>
      <c r="H46" s="7">
        <v>0.51909093308933596</v>
      </c>
      <c r="I46" s="7">
        <v>3.91672972169517</v>
      </c>
      <c r="J46" s="7">
        <v>1.5474314320648199</v>
      </c>
      <c r="K46" s="13">
        <v>1.1284958646346599</v>
      </c>
      <c r="L46" s="13">
        <v>0.69176366313472903</v>
      </c>
      <c r="M46" s="13">
        <v>0</v>
      </c>
      <c r="N46" s="8">
        <v>1.82872661923806</v>
      </c>
      <c r="O46" s="8">
        <v>4.0391394884603899</v>
      </c>
      <c r="P46" s="8">
        <v>1.5159969267203901</v>
      </c>
      <c r="Q46" s="13">
        <v>0.40864691788559898</v>
      </c>
      <c r="R46" s="13">
        <v>1.3849576299659601</v>
      </c>
      <c r="S46" s="13">
        <v>-0.86592787570059004</v>
      </c>
      <c r="T46" s="8">
        <v>0.50116891091058702</v>
      </c>
      <c r="U46" s="8">
        <v>3.9138305727736</v>
      </c>
      <c r="V46" s="8">
        <v>1.53649102835549</v>
      </c>
      <c r="W46" s="13">
        <v>2.23725104322298</v>
      </c>
      <c r="X46" s="13">
        <v>1.2124599998524099</v>
      </c>
      <c r="Y46" s="13">
        <v>0.235746688279521</v>
      </c>
      <c r="Z46" s="8">
        <v>0.54689666120839098</v>
      </c>
      <c r="AA46" s="8">
        <v>3.9312978844688899</v>
      </c>
      <c r="AB46" s="8">
        <v>1.5305814086065299</v>
      </c>
    </row>
    <row r="47" spans="1:28" x14ac:dyDescent="0.25">
      <c r="A47" s="6">
        <v>44</v>
      </c>
      <c r="B47" s="6" t="s">
        <v>45</v>
      </c>
      <c r="C47" s="7">
        <v>0.27</v>
      </c>
      <c r="D47" s="7">
        <v>0.22789999999999999</v>
      </c>
      <c r="E47" s="11">
        <v>0.49344299681897102</v>
      </c>
      <c r="F47" s="11">
        <v>1.1687907068674701</v>
      </c>
      <c r="G47" s="11">
        <v>-0.20222824071704601</v>
      </c>
      <c r="H47" s="7">
        <v>0.67055401838740503</v>
      </c>
      <c r="I47" s="7">
        <v>4.2748744285699098</v>
      </c>
      <c r="J47" s="7">
        <v>1.4887568197968799</v>
      </c>
      <c r="K47" s="13">
        <v>1.11122321074329</v>
      </c>
      <c r="L47" s="13">
        <v>0.67211565835905596</v>
      </c>
      <c r="M47" s="13">
        <v>0</v>
      </c>
      <c r="N47" s="8">
        <v>2.0880733690968198</v>
      </c>
      <c r="O47" s="8">
        <v>4.3712474028705701</v>
      </c>
      <c r="P47" s="8">
        <v>1.2815943108216901</v>
      </c>
      <c r="Q47" s="13">
        <v>0.33640375249509802</v>
      </c>
      <c r="R47" s="13">
        <v>1.1760732299621499</v>
      </c>
      <c r="S47" s="13">
        <v>-1.1138900366703</v>
      </c>
      <c r="T47" s="8">
        <v>0.65017404512190202</v>
      </c>
      <c r="U47" s="8">
        <v>4.2712753396926502</v>
      </c>
      <c r="V47" s="8">
        <v>1.4792183969960899</v>
      </c>
      <c r="W47" s="13">
        <v>1.5119526501695899</v>
      </c>
      <c r="X47" s="13">
        <v>0.54583223730764696</v>
      </c>
      <c r="Y47" s="13">
        <v>0.38071580840475999</v>
      </c>
      <c r="Z47" s="8">
        <v>0.58879661550672202</v>
      </c>
      <c r="AA47" s="8">
        <v>4.2629900170460902</v>
      </c>
      <c r="AB47" s="8">
        <v>1.4628230397961399</v>
      </c>
    </row>
    <row r="48" spans="1:28" x14ac:dyDescent="0.25">
      <c r="A48" s="6">
        <v>45</v>
      </c>
      <c r="B48" s="6" t="s">
        <v>46</v>
      </c>
      <c r="C48" s="7">
        <v>0.26600000000000001</v>
      </c>
      <c r="D48" s="7">
        <v>0.30130000000000001</v>
      </c>
      <c r="E48" s="11">
        <v>0.14479269767986699</v>
      </c>
      <c r="F48" s="11">
        <v>3.25325858165293</v>
      </c>
      <c r="G48" s="11">
        <v>-0.47556939338367898</v>
      </c>
      <c r="H48" s="7">
        <v>0.87953578244077002</v>
      </c>
      <c r="I48" s="7">
        <v>2.9891302545649099</v>
      </c>
      <c r="J48" s="7">
        <v>2.3087873414670899</v>
      </c>
      <c r="K48" s="13">
        <v>1.2974455874386099</v>
      </c>
      <c r="L48" s="13">
        <v>0.63784487581924998</v>
      </c>
      <c r="M48" s="13">
        <v>0</v>
      </c>
      <c r="N48" s="8">
        <v>2.77668892587677</v>
      </c>
      <c r="O48" s="8">
        <v>3.3636318940436598</v>
      </c>
      <c r="P48" s="8">
        <v>2.66823496339941</v>
      </c>
      <c r="Q48" s="13">
        <v>0.592073869371598</v>
      </c>
      <c r="R48" s="13">
        <v>2.2988660127276899</v>
      </c>
      <c r="S48" s="13">
        <v>-0.567775606887571</v>
      </c>
      <c r="T48" s="8">
        <v>0.86363421092626702</v>
      </c>
      <c r="U48" s="8">
        <v>3.0142988830806998</v>
      </c>
      <c r="V48" s="8">
        <v>2.33350857940124</v>
      </c>
      <c r="W48" s="13">
        <v>-0.67689341215471399</v>
      </c>
      <c r="X48" s="13">
        <v>-1.44028965797629</v>
      </c>
      <c r="Y48" s="13">
        <v>-0.41184588485026902</v>
      </c>
      <c r="Z48" s="8">
        <v>1.2315582826884801</v>
      </c>
      <c r="AA48" s="8">
        <v>3.2053772010824102</v>
      </c>
      <c r="AB48" s="8">
        <v>2.6055625699998699</v>
      </c>
    </row>
    <row r="49" spans="1:28" x14ac:dyDescent="0.25">
      <c r="A49" s="6">
        <v>46</v>
      </c>
      <c r="B49" s="6" t="s">
        <v>47</v>
      </c>
      <c r="C49" s="7">
        <v>0.26100000000000001</v>
      </c>
      <c r="D49" s="7">
        <v>0.34949999999999998</v>
      </c>
      <c r="E49" s="11">
        <v>0.455807304843386</v>
      </c>
      <c r="F49" s="11">
        <v>1.4203446064105201</v>
      </c>
      <c r="G49" s="11">
        <v>-0.29361010269146698</v>
      </c>
      <c r="H49" s="7">
        <v>0.368483358406407</v>
      </c>
      <c r="I49" s="7">
        <v>4.5753384425668102</v>
      </c>
      <c r="J49" s="7">
        <v>1.5284702334773499</v>
      </c>
      <c r="K49" s="13">
        <v>1.20244891254002</v>
      </c>
      <c r="L49" s="13">
        <v>0.75556198685825604</v>
      </c>
      <c r="M49" s="13">
        <v>0</v>
      </c>
      <c r="N49" s="8">
        <v>1.3520802008885799</v>
      </c>
      <c r="O49" s="8">
        <v>4.6698341302244302</v>
      </c>
      <c r="P49" s="8">
        <v>1.57055791935435</v>
      </c>
      <c r="Q49" s="13">
        <v>0.35640409186977801</v>
      </c>
      <c r="R49" s="13">
        <v>1.46545004582021</v>
      </c>
      <c r="S49" s="13">
        <v>-0.95583621615452696</v>
      </c>
      <c r="T49" s="8">
        <v>0.357240687684382</v>
      </c>
      <c r="U49" s="8">
        <v>4.5703001462548798</v>
      </c>
      <c r="V49" s="8">
        <v>1.51759929665871</v>
      </c>
      <c r="W49" s="13">
        <v>2.23012730963864</v>
      </c>
      <c r="X49" s="13">
        <v>1.22412302954869</v>
      </c>
      <c r="Y49" s="13">
        <v>0.272418703532738</v>
      </c>
      <c r="Z49" s="8">
        <v>0.382584252993034</v>
      </c>
      <c r="AA49" s="8">
        <v>4.5759612231249296</v>
      </c>
      <c r="AB49" s="8">
        <v>1.51328867275984</v>
      </c>
    </row>
    <row r="50" spans="1:28" x14ac:dyDescent="0.25">
      <c r="A50" s="6">
        <v>47</v>
      </c>
      <c r="B50" s="6" t="s">
        <v>48</v>
      </c>
      <c r="C50" s="7">
        <v>0.25600000000000001</v>
      </c>
      <c r="D50" s="7">
        <v>0.39960000000000001</v>
      </c>
      <c r="E50" s="11">
        <v>0.39973141896842901</v>
      </c>
      <c r="F50" s="11">
        <v>1.65194320618629</v>
      </c>
      <c r="G50" s="11">
        <v>-0.35165992461806</v>
      </c>
      <c r="H50" s="7">
        <v>0.37338488733115499</v>
      </c>
      <c r="I50" s="7">
        <v>4.6659595823671101</v>
      </c>
      <c r="J50" s="7">
        <v>1.4181708958869801</v>
      </c>
      <c r="K50" s="13">
        <v>1.21462829898929</v>
      </c>
      <c r="L50" s="13">
        <v>0.80110370063233804</v>
      </c>
      <c r="M50" s="13">
        <v>0</v>
      </c>
      <c r="N50" s="8">
        <v>1.33981365602085</v>
      </c>
      <c r="O50" s="8">
        <v>4.7749200789154802</v>
      </c>
      <c r="P50" s="8">
        <v>1.4848276239335501</v>
      </c>
      <c r="Q50" s="13">
        <v>0.38980399674553201</v>
      </c>
      <c r="R50" s="13">
        <v>1.66524495428643</v>
      </c>
      <c r="S50" s="13">
        <v>-0.857315234541278</v>
      </c>
      <c r="T50" s="8">
        <v>0.37851506967701298</v>
      </c>
      <c r="U50" s="8">
        <v>4.6562385321478503</v>
      </c>
      <c r="V50" s="8">
        <v>1.4014722866898901</v>
      </c>
      <c r="W50" s="13">
        <v>-0.84646475290549505</v>
      </c>
      <c r="X50" s="13">
        <v>-2.0010454466635501</v>
      </c>
      <c r="Y50" s="13">
        <v>-0.35551644945188898</v>
      </c>
      <c r="Z50" s="8">
        <v>0.47209217100886303</v>
      </c>
      <c r="AA50" s="8">
        <v>4.6625183984257097</v>
      </c>
      <c r="AB50" s="8">
        <v>1.4920176694985701</v>
      </c>
    </row>
    <row r="51" spans="1:28" x14ac:dyDescent="0.25">
      <c r="A51" s="6">
        <v>48</v>
      </c>
      <c r="B51" s="6" t="s">
        <v>49</v>
      </c>
      <c r="C51" s="7">
        <v>0.255</v>
      </c>
      <c r="D51" s="7">
        <v>0.44350000000000001</v>
      </c>
      <c r="E51" s="11">
        <v>0.37198364412415102</v>
      </c>
      <c r="F51" s="11">
        <v>1.80034163057029</v>
      </c>
      <c r="G51" s="11">
        <v>-0.40132319863076998</v>
      </c>
      <c r="H51" s="7">
        <v>0.34875093362977799</v>
      </c>
      <c r="I51" s="7">
        <v>2.97408350057432</v>
      </c>
      <c r="J51" s="7">
        <v>1.6070140294934101</v>
      </c>
      <c r="K51" s="13">
        <v>1.29155841024044</v>
      </c>
      <c r="L51" s="13">
        <v>0.79062217597587303</v>
      </c>
      <c r="M51" s="13">
        <v>0</v>
      </c>
      <c r="N51" s="8">
        <v>1.6731226511547701</v>
      </c>
      <c r="O51" s="8">
        <v>3.10191328348786</v>
      </c>
      <c r="P51" s="8">
        <v>1.71935639510745</v>
      </c>
      <c r="Q51" s="13">
        <v>0.39725999031602999</v>
      </c>
      <c r="R51" s="13">
        <v>1.7786019388042</v>
      </c>
      <c r="S51" s="13">
        <v>-0.80830854778991801</v>
      </c>
      <c r="T51" s="8">
        <v>0.340692834052855</v>
      </c>
      <c r="U51" s="8">
        <v>2.9724109987371099</v>
      </c>
      <c r="V51" s="8">
        <v>1.5952159637469201</v>
      </c>
      <c r="W51" s="13">
        <v>-0.881336297603871</v>
      </c>
      <c r="X51" s="13">
        <v>-2.0714194166180402</v>
      </c>
      <c r="Y51" s="13">
        <v>-0.36000007158220698</v>
      </c>
      <c r="Z51" s="8">
        <v>0.403425407241159</v>
      </c>
      <c r="AA51" s="8">
        <v>2.9912008299207602</v>
      </c>
      <c r="AB51" s="8">
        <v>1.6775897384732801</v>
      </c>
    </row>
    <row r="52" spans="1:28" x14ac:dyDescent="0.25">
      <c r="A52" s="6">
        <v>49</v>
      </c>
      <c r="B52" s="6" t="s">
        <v>50</v>
      </c>
      <c r="C52" s="7">
        <v>0.254</v>
      </c>
      <c r="D52" s="7">
        <v>0.49230000000000002</v>
      </c>
      <c r="E52" s="11">
        <v>0.428022686058873</v>
      </c>
      <c r="F52" s="11">
        <v>1.7059208356825299</v>
      </c>
      <c r="G52" s="11">
        <v>-0.39193028194207002</v>
      </c>
      <c r="H52" s="7">
        <v>0.35033824130072899</v>
      </c>
      <c r="I52" s="7">
        <v>4.6393756481609696</v>
      </c>
      <c r="J52" s="7">
        <v>1.3942314069069901</v>
      </c>
      <c r="K52" s="13">
        <v>1.2935204928772099</v>
      </c>
      <c r="L52" s="13">
        <v>0.83704408580579903</v>
      </c>
      <c r="M52" s="13">
        <v>0</v>
      </c>
      <c r="N52" s="8">
        <v>1.59891466316804</v>
      </c>
      <c r="O52" s="8">
        <v>4.7374528047416202</v>
      </c>
      <c r="P52" s="8">
        <v>1.3374326752716601</v>
      </c>
      <c r="Q52" s="13">
        <v>0.367498786626411</v>
      </c>
      <c r="R52" s="13">
        <v>1.7763663364515301</v>
      </c>
      <c r="S52" s="13">
        <v>-0.864872752353949</v>
      </c>
      <c r="T52" s="8">
        <v>0.34004645607812301</v>
      </c>
      <c r="U52" s="8">
        <v>4.6365036973729401</v>
      </c>
      <c r="V52" s="8">
        <v>1.38430381318976</v>
      </c>
      <c r="W52" s="13">
        <v>-0.71838513205848797</v>
      </c>
      <c r="X52" s="13">
        <v>-1.9782192695831899</v>
      </c>
      <c r="Y52" s="13">
        <v>-0.414475759630276</v>
      </c>
      <c r="Z52" s="8">
        <v>0.45156382863234201</v>
      </c>
      <c r="AA52" s="8">
        <v>4.6484197226784998</v>
      </c>
      <c r="AB52" s="8">
        <v>1.44387208404814</v>
      </c>
    </row>
    <row r="53" spans="1:28" x14ac:dyDescent="0.25">
      <c r="A53" s="6">
        <v>50</v>
      </c>
      <c r="B53" s="6" t="s">
        <v>51</v>
      </c>
      <c r="C53" s="7">
        <v>0.252</v>
      </c>
      <c r="D53" s="7">
        <v>0.53029999999999999</v>
      </c>
      <c r="E53" s="11">
        <v>0.382679588262263</v>
      </c>
      <c r="F53" s="11">
        <v>1.84813392216022</v>
      </c>
      <c r="G53" s="11">
        <v>-0.45531009689945801</v>
      </c>
      <c r="H53" s="7">
        <v>0.40463054423675798</v>
      </c>
      <c r="I53" s="7">
        <v>3.2978429269357199</v>
      </c>
      <c r="J53" s="7">
        <v>1.3529559388238801</v>
      </c>
      <c r="K53" s="13">
        <v>1.41929731216289</v>
      </c>
      <c r="L53" s="13">
        <v>0.781813756726775</v>
      </c>
      <c r="M53" s="13">
        <v>0</v>
      </c>
      <c r="N53" s="8">
        <v>1.94836364291666</v>
      </c>
      <c r="O53" s="8">
        <v>3.4234973333254302</v>
      </c>
      <c r="P53" s="8">
        <v>1.16374005379639</v>
      </c>
      <c r="Q53" s="13">
        <v>0.388038925097622</v>
      </c>
      <c r="R53" s="13">
        <v>1.9015336237476399</v>
      </c>
      <c r="S53" s="13">
        <v>-0.77229733284144597</v>
      </c>
      <c r="T53" s="8">
        <v>0.40241378756256402</v>
      </c>
      <c r="U53" s="8">
        <v>3.29612764526152</v>
      </c>
      <c r="V53" s="8">
        <v>1.34112439906297</v>
      </c>
      <c r="W53" s="13">
        <v>-0.94925813968664496</v>
      </c>
      <c r="X53" s="13">
        <v>-2.1898910242190399</v>
      </c>
      <c r="Y53" s="13">
        <v>-0.36692900485322799</v>
      </c>
      <c r="Z53" s="8">
        <v>0.53797567621917497</v>
      </c>
      <c r="AA53" s="8">
        <v>3.32064012131625</v>
      </c>
      <c r="AB53" s="8">
        <v>1.3857495622673599</v>
      </c>
    </row>
    <row r="54" spans="1:28" x14ac:dyDescent="0.25">
      <c r="A54" s="6">
        <v>51</v>
      </c>
      <c r="B54" s="6" t="s">
        <v>52</v>
      </c>
      <c r="C54" s="7">
        <v>0.251</v>
      </c>
      <c r="D54" s="7">
        <v>0.57640000000000002</v>
      </c>
      <c r="E54" s="11">
        <v>0.38546949132945502</v>
      </c>
      <c r="F54" s="11">
        <v>1.94721260190867</v>
      </c>
      <c r="G54" s="11">
        <v>-0.47420732270786298</v>
      </c>
      <c r="H54" s="7">
        <v>0.40399196906606999</v>
      </c>
      <c r="I54" s="7">
        <v>3.2642137817321899</v>
      </c>
      <c r="J54" s="7">
        <v>1.2841563339236499</v>
      </c>
      <c r="K54" s="13">
        <v>1.41995431680525</v>
      </c>
      <c r="L54" s="13">
        <v>0.82003138095644201</v>
      </c>
      <c r="M54" s="13">
        <v>0</v>
      </c>
      <c r="N54" s="8">
        <v>2.0279121871295498</v>
      </c>
      <c r="O54" s="8">
        <v>3.39885178120098</v>
      </c>
      <c r="P54" s="8">
        <v>1.00332302482999</v>
      </c>
      <c r="Q54" s="13">
        <v>0.386953095109969</v>
      </c>
      <c r="R54" s="13">
        <v>1.99935822625722</v>
      </c>
      <c r="S54" s="13">
        <v>-0.78138892687474504</v>
      </c>
      <c r="T54" s="8">
        <v>0.40666081516563002</v>
      </c>
      <c r="U54" s="8">
        <v>3.26285657890078</v>
      </c>
      <c r="V54" s="8">
        <v>1.27126137725041</v>
      </c>
      <c r="W54" s="13">
        <v>-0.78311570185048196</v>
      </c>
      <c r="X54" s="13">
        <v>-2.1078363228300501</v>
      </c>
      <c r="Y54" s="13">
        <v>-0.41626179752578302</v>
      </c>
      <c r="Z54" s="8">
        <v>0.67736978492917999</v>
      </c>
      <c r="AA54" s="8">
        <v>3.30556883332194</v>
      </c>
      <c r="AB54" s="8">
        <v>1.28423791074045</v>
      </c>
    </row>
    <row r="55" spans="1:28" x14ac:dyDescent="0.25">
      <c r="A55" s="6">
        <v>52</v>
      </c>
      <c r="B55" s="6" t="s">
        <v>53</v>
      </c>
      <c r="C55" s="7">
        <v>0.247</v>
      </c>
      <c r="D55" s="7">
        <v>0.61739999999999995</v>
      </c>
      <c r="E55" s="11">
        <v>0.58809236812397803</v>
      </c>
      <c r="F55" s="11">
        <v>1.4624713252728401</v>
      </c>
      <c r="G55" s="11">
        <v>-0.37597570887283499</v>
      </c>
      <c r="H55" s="7">
        <v>0.43309428402960398</v>
      </c>
      <c r="I55" s="7">
        <v>3.4722583549301298</v>
      </c>
      <c r="J55" s="7">
        <v>1.0764535367622801</v>
      </c>
      <c r="K55" s="13">
        <v>1.4786719856369499</v>
      </c>
      <c r="L55" s="13">
        <v>0.81265227349622404</v>
      </c>
      <c r="M55" s="13">
        <v>0</v>
      </c>
      <c r="N55" s="8">
        <v>1.4797975685567899</v>
      </c>
      <c r="O55" s="8">
        <v>3.5470886165111599</v>
      </c>
      <c r="P55" s="8">
        <v>0.81098995337413804</v>
      </c>
      <c r="Q55" s="13">
        <v>0.29658568881922898</v>
      </c>
      <c r="R55" s="13">
        <v>1.7594025141340699</v>
      </c>
      <c r="S55" s="13">
        <v>-0.989415821103101</v>
      </c>
      <c r="T55" s="8">
        <v>0.42820285059655</v>
      </c>
      <c r="U55" s="8">
        <v>3.4695952003910899</v>
      </c>
      <c r="V55" s="8">
        <v>1.07278476704242</v>
      </c>
      <c r="W55" s="13">
        <v>2.6849507519203502</v>
      </c>
      <c r="X55" s="13">
        <v>1.49712219280926</v>
      </c>
      <c r="Y55" s="13">
        <v>0.29525930924299199</v>
      </c>
      <c r="Z55" s="8">
        <v>0.50916526618285196</v>
      </c>
      <c r="AA55" s="8">
        <v>3.4752215028303399</v>
      </c>
      <c r="AB55" s="8">
        <v>1.04266031299309</v>
      </c>
    </row>
    <row r="56" spans="1:28" x14ac:dyDescent="0.25">
      <c r="A56" s="6">
        <v>53</v>
      </c>
      <c r="B56" s="6" t="s">
        <v>54</v>
      </c>
      <c r="C56" s="7">
        <v>0.24399999999999999</v>
      </c>
      <c r="D56" s="7">
        <v>0.64300000000000002</v>
      </c>
      <c r="E56" s="11">
        <v>0.85329436740874698</v>
      </c>
      <c r="F56" s="11">
        <v>1.13471190100186</v>
      </c>
      <c r="G56" s="11">
        <v>-0.26542812955607797</v>
      </c>
      <c r="H56" s="7">
        <v>0.52214923251064704</v>
      </c>
      <c r="I56" s="7">
        <v>3.5393683319556999</v>
      </c>
      <c r="J56" s="7">
        <v>1.1165229950668201</v>
      </c>
      <c r="K56" s="13">
        <v>1.54184318919079</v>
      </c>
      <c r="L56" s="13">
        <v>0.78846543354631404</v>
      </c>
      <c r="M56" s="13">
        <v>0</v>
      </c>
      <c r="N56" s="8">
        <v>1.02592094229829</v>
      </c>
      <c r="O56" s="8">
        <v>3.5797288285214002</v>
      </c>
      <c r="P56" s="8">
        <v>0.91235922827335603</v>
      </c>
      <c r="Q56" s="13">
        <v>0.21462202500444599</v>
      </c>
      <c r="R56" s="13">
        <v>1.5705956655986999</v>
      </c>
      <c r="S56" s="13">
        <v>-1.3252326482154999</v>
      </c>
      <c r="T56" s="8">
        <v>0.54716739697072603</v>
      </c>
      <c r="U56" s="8">
        <v>3.5398544363460398</v>
      </c>
      <c r="V56" s="8">
        <v>1.10239173030129</v>
      </c>
      <c r="W56" s="13">
        <v>1.9929004712134599</v>
      </c>
      <c r="X56" s="13">
        <v>0.57103464073675403</v>
      </c>
      <c r="Y56" s="13">
        <v>0.483342576706909</v>
      </c>
      <c r="Z56" s="8">
        <v>0.43421296265450199</v>
      </c>
      <c r="AA56" s="8">
        <v>3.5278025701144902</v>
      </c>
      <c r="AB56" s="8">
        <v>1.15615837469569</v>
      </c>
    </row>
    <row r="57" spans="1:28" x14ac:dyDescent="0.25">
      <c r="A57" s="6">
        <v>54</v>
      </c>
      <c r="B57" s="6" t="s">
        <v>55</v>
      </c>
      <c r="C57" s="7">
        <v>0.24399999999999999</v>
      </c>
      <c r="D57" s="7">
        <v>0.68630000000000002</v>
      </c>
      <c r="E57" s="11">
        <v>1.06127368049419</v>
      </c>
      <c r="F57" s="11">
        <v>1.0381113985639301</v>
      </c>
      <c r="G57" s="11">
        <v>-0.17638260680279599</v>
      </c>
      <c r="H57" s="7">
        <v>0.77841600709224901</v>
      </c>
      <c r="I57" s="7">
        <v>4.7935447990112401</v>
      </c>
      <c r="J57" s="7">
        <v>1.6909137360740101</v>
      </c>
      <c r="K57" s="13">
        <v>1.52409757395472</v>
      </c>
      <c r="L57" s="13">
        <v>0.83072888515008203</v>
      </c>
      <c r="M57" s="13">
        <v>0</v>
      </c>
      <c r="N57" s="8">
        <v>1.05585059658117</v>
      </c>
      <c r="O57" s="8">
        <v>4.8161402147397103</v>
      </c>
      <c r="P57" s="8">
        <v>1.5851715330120999</v>
      </c>
      <c r="Q57" s="13">
        <v>0.17717382507724799</v>
      </c>
      <c r="R57" s="13">
        <v>1.5547518436097001</v>
      </c>
      <c r="S57" s="13">
        <v>-1.64055062125896</v>
      </c>
      <c r="T57" s="8">
        <v>0.76820331397612795</v>
      </c>
      <c r="U57" s="8">
        <v>4.7913931965381904</v>
      </c>
      <c r="V57" s="8">
        <v>1.7000947279471299</v>
      </c>
      <c r="W57" s="13">
        <v>1.8128486868984</v>
      </c>
      <c r="X57" s="13">
        <v>0.41348685542297398</v>
      </c>
      <c r="Y57" s="13">
        <v>0.57778615220928398</v>
      </c>
      <c r="Z57" s="8">
        <v>0.69170426448891198</v>
      </c>
      <c r="AA57" s="8">
        <v>4.7781841866344799</v>
      </c>
      <c r="AB57" s="8">
        <v>1.76105651025687</v>
      </c>
    </row>
    <row r="58" spans="1:28" x14ac:dyDescent="0.25">
      <c r="A58" s="6">
        <v>55</v>
      </c>
      <c r="B58" s="6" t="s">
        <v>56</v>
      </c>
      <c r="C58" s="7">
        <v>0.24299999999999999</v>
      </c>
      <c r="D58" s="7">
        <v>0.71740000000000004</v>
      </c>
      <c r="E58" s="11">
        <v>0.98234727564292701</v>
      </c>
      <c r="F58" s="11">
        <v>1.08573809242998</v>
      </c>
      <c r="G58" s="11">
        <v>-0.23879332552556401</v>
      </c>
      <c r="H58" s="7">
        <v>0.83574867705137701</v>
      </c>
      <c r="I58" s="7">
        <v>3.2530900289923301</v>
      </c>
      <c r="J58" s="7">
        <v>1.3794000032428599</v>
      </c>
      <c r="K58" s="13">
        <v>1.6072388750998099</v>
      </c>
      <c r="L58" s="13">
        <v>0.802516748806683</v>
      </c>
      <c r="M58" s="13">
        <v>0</v>
      </c>
      <c r="N58" s="8">
        <v>1.28557672637909</v>
      </c>
      <c r="O58" s="8">
        <v>3.2863212648697302</v>
      </c>
      <c r="P58" s="8">
        <v>1.1412603556842</v>
      </c>
      <c r="Q58" s="13">
        <v>0.19118917958791001</v>
      </c>
      <c r="R58" s="13">
        <v>1.6144816560089801</v>
      </c>
      <c r="S58" s="13">
        <v>-1.4461972694827101</v>
      </c>
      <c r="T58" s="8">
        <v>0.84553697093991798</v>
      </c>
      <c r="U58" s="8">
        <v>3.2522715984272099</v>
      </c>
      <c r="V58" s="8">
        <v>1.3747726971977901</v>
      </c>
      <c r="W58" s="13">
        <v>2.01312305077668</v>
      </c>
      <c r="X58" s="13">
        <v>0.52954091549497195</v>
      </c>
      <c r="Y58" s="13">
        <v>0.51582475646711201</v>
      </c>
      <c r="Z58" s="8">
        <v>0.74171786417557795</v>
      </c>
      <c r="AA58" s="8">
        <v>3.2404890446105798</v>
      </c>
      <c r="AB58" s="8">
        <v>1.4501741704765001</v>
      </c>
    </row>
    <row r="59" spans="1:28" x14ac:dyDescent="0.25">
      <c r="A59" s="6">
        <v>56</v>
      </c>
      <c r="B59" s="6" t="s">
        <v>57</v>
      </c>
      <c r="C59" s="7">
        <v>0.24399999999999999</v>
      </c>
      <c r="D59" s="7">
        <v>0.76970000000000005</v>
      </c>
      <c r="E59" s="11">
        <v>0.74911338710860398</v>
      </c>
      <c r="F59" s="11">
        <v>1.3995275246775301</v>
      </c>
      <c r="G59" s="11">
        <v>-0.35021833020388698</v>
      </c>
      <c r="H59" s="7">
        <v>0.54832567875239702</v>
      </c>
      <c r="I59" s="7">
        <v>3.26586412930682</v>
      </c>
      <c r="J59" s="7">
        <v>1.1414276201176401</v>
      </c>
      <c r="K59" s="13">
        <v>1.5554951899589</v>
      </c>
      <c r="L59" s="13">
        <v>0.877834314905237</v>
      </c>
      <c r="M59" s="13">
        <v>0</v>
      </c>
      <c r="N59" s="8">
        <v>1.5244419422528701</v>
      </c>
      <c r="O59" s="8">
        <v>3.3259991360656498</v>
      </c>
      <c r="P59" s="8">
        <v>0.87275316779415502</v>
      </c>
      <c r="Q59" s="13">
        <v>-8.6732949632002496E-2</v>
      </c>
      <c r="R59" s="13">
        <v>1.23083408064438</v>
      </c>
      <c r="S59" s="13">
        <v>3.47364778252647</v>
      </c>
      <c r="T59" s="8">
        <v>2.4153788727377901</v>
      </c>
      <c r="U59" s="8">
        <v>3.37627023759081</v>
      </c>
      <c r="V59" s="8">
        <v>0.88991165774494496</v>
      </c>
      <c r="W59" s="13">
        <v>2.4203416758891199</v>
      </c>
      <c r="X59" s="13">
        <v>1.2374614372708701</v>
      </c>
      <c r="Y59" s="13">
        <v>0.38262335542417603</v>
      </c>
      <c r="Z59" s="8">
        <v>0.57203377751655604</v>
      </c>
      <c r="AA59" s="8">
        <v>3.2641870053433402</v>
      </c>
      <c r="AB59" s="8">
        <v>1.1288185963841899</v>
      </c>
    </row>
    <row r="60" spans="1:28" x14ac:dyDescent="0.25">
      <c r="A60" s="6">
        <v>57</v>
      </c>
      <c r="B60" s="6" t="s">
        <v>58</v>
      </c>
      <c r="C60" s="7">
        <v>0.24299999999999999</v>
      </c>
      <c r="D60" s="7">
        <v>0.81140000000000001</v>
      </c>
      <c r="E60" s="11">
        <v>0.77374277556776805</v>
      </c>
      <c r="F60" s="11">
        <v>1.41291724606131</v>
      </c>
      <c r="G60" s="11">
        <v>-0.34923303795443</v>
      </c>
      <c r="H60" s="7">
        <v>0.59983556630830703</v>
      </c>
      <c r="I60" s="7">
        <v>5.0521109429964097</v>
      </c>
      <c r="J60" s="7">
        <v>1.32767540706432</v>
      </c>
      <c r="K60" s="13">
        <v>1.569884379351</v>
      </c>
      <c r="L60" s="13">
        <v>0.89600855787189504</v>
      </c>
      <c r="M60" s="13">
        <v>0</v>
      </c>
      <c r="N60" s="8">
        <v>1.6353271796096001</v>
      </c>
      <c r="O60" s="8">
        <v>5.1044975282324003</v>
      </c>
      <c r="P60" s="8">
        <v>0.969008745401577</v>
      </c>
      <c r="Q60" s="13">
        <v>0.24112722676216899</v>
      </c>
      <c r="R60" s="13">
        <v>1.9030520755568201</v>
      </c>
      <c r="S60" s="13">
        <v>-1.18278736865983</v>
      </c>
      <c r="T60" s="8">
        <v>0.59747613730026194</v>
      </c>
      <c r="U60" s="8">
        <v>5.0495263872418397</v>
      </c>
      <c r="V60" s="8">
        <v>1.32591142426294</v>
      </c>
      <c r="W60" s="13">
        <v>2.2341308507435902</v>
      </c>
      <c r="X60" s="13">
        <v>1.03103585721615</v>
      </c>
      <c r="Y60" s="13">
        <v>0.44180990615381999</v>
      </c>
      <c r="Z60" s="8">
        <v>0.65779944935225798</v>
      </c>
      <c r="AA60" s="8">
        <v>5.0530828172919398</v>
      </c>
      <c r="AB60" s="8">
        <v>1.30258330007108</v>
      </c>
    </row>
    <row r="61" spans="1:28" x14ac:dyDescent="0.25">
      <c r="A61" s="6">
        <v>58</v>
      </c>
      <c r="B61" s="6" t="s">
        <v>59</v>
      </c>
      <c r="C61" s="7">
        <v>0.24199999999999999</v>
      </c>
      <c r="D61" s="7">
        <v>0.85219999999999996</v>
      </c>
      <c r="E61" s="11">
        <v>0.65897253866107097</v>
      </c>
      <c r="F61" s="11">
        <v>1.58636227424349</v>
      </c>
      <c r="G61" s="11">
        <v>-0.44236664990546598</v>
      </c>
      <c r="H61" s="7">
        <v>1.12489960560135</v>
      </c>
      <c r="I61" s="7">
        <v>4.6025146837004298</v>
      </c>
      <c r="J61" s="7">
        <v>1.94189982119371</v>
      </c>
      <c r="K61" s="13">
        <v>1.64116400813731</v>
      </c>
      <c r="L61" s="13">
        <v>0.87780734776396296</v>
      </c>
      <c r="M61" s="13">
        <v>0</v>
      </c>
      <c r="N61" s="8">
        <v>2.5820168497084501</v>
      </c>
      <c r="O61" s="8">
        <v>4.6715709582898199</v>
      </c>
      <c r="P61" s="8">
        <v>1.1910524066816599</v>
      </c>
      <c r="Q61" s="13">
        <v>0.27457527632263401</v>
      </c>
      <c r="R61" s="13">
        <v>2.0538884893870999</v>
      </c>
      <c r="S61" s="13">
        <v>-1.0045671554828901</v>
      </c>
      <c r="T61" s="8">
        <v>1.1177432114791701</v>
      </c>
      <c r="U61" s="8">
        <v>4.5993368621770196</v>
      </c>
      <c r="V61" s="8">
        <v>1.9481098882963099</v>
      </c>
      <c r="W61" s="13">
        <v>-0.56756606538493004</v>
      </c>
      <c r="X61" s="13">
        <v>-2.2470231147142998</v>
      </c>
      <c r="Y61" s="13">
        <v>-0.52726459695891403</v>
      </c>
      <c r="Z61" s="8">
        <v>1.0096490874689701</v>
      </c>
      <c r="AA61" s="8">
        <v>4.6095361254699103</v>
      </c>
      <c r="AB61" s="8">
        <v>2.0003379035356099</v>
      </c>
    </row>
    <row r="62" spans="1:28" x14ac:dyDescent="0.25">
      <c r="A62" s="6">
        <v>59</v>
      </c>
      <c r="B62" s="6" t="s">
        <v>60</v>
      </c>
      <c r="C62" s="7">
        <v>0.24299999999999999</v>
      </c>
      <c r="D62" s="7">
        <v>0.90690000000000004</v>
      </c>
      <c r="E62" s="11">
        <v>0.36137411597401298</v>
      </c>
      <c r="F62" s="11">
        <v>2.7873373798141001</v>
      </c>
      <c r="G62" s="11">
        <v>-0.65934537876394395</v>
      </c>
      <c r="H62" s="7">
        <v>0.613691288821825</v>
      </c>
      <c r="I62" s="7">
        <v>2.9479119394488</v>
      </c>
      <c r="J62" s="7">
        <v>2.2692178542593502</v>
      </c>
      <c r="K62" s="13">
        <v>1.60856821459194</v>
      </c>
      <c r="L62" s="13">
        <v>0.94067677447127995</v>
      </c>
      <c r="M62" s="13">
        <v>0</v>
      </c>
      <c r="N62" s="8">
        <v>3.9043946135264398</v>
      </c>
      <c r="O62" s="8">
        <v>3.1184707589901701</v>
      </c>
      <c r="P62" s="8">
        <v>2.7224544648542799</v>
      </c>
      <c r="Q62" s="13">
        <v>0.403865269807274</v>
      </c>
      <c r="R62" s="13">
        <v>2.7996262664188798</v>
      </c>
      <c r="S62" s="13">
        <v>-0.75859321651078004</v>
      </c>
      <c r="T62" s="8">
        <v>0.60016970713764795</v>
      </c>
      <c r="U62" s="8">
        <v>2.9453012823680602</v>
      </c>
      <c r="V62" s="8">
        <v>2.26179999115553</v>
      </c>
      <c r="W62" s="13">
        <v>2.7701727592116199</v>
      </c>
      <c r="X62" s="13">
        <v>1.8302224667825799</v>
      </c>
      <c r="Y62" s="13">
        <v>0.337688441933438</v>
      </c>
      <c r="Z62" s="8">
        <v>2.6288340743538501</v>
      </c>
      <c r="AA62" s="8">
        <v>3.0700012646902599</v>
      </c>
      <c r="AB62" s="8">
        <v>2.5275312975825099</v>
      </c>
    </row>
    <row r="63" spans="1:28" x14ac:dyDescent="0.25">
      <c r="A63" s="6">
        <v>60</v>
      </c>
      <c r="B63" s="6" t="s">
        <v>61</v>
      </c>
      <c r="C63" s="7">
        <v>0.27400000000000002</v>
      </c>
      <c r="D63" s="7">
        <v>0.22359999999999999</v>
      </c>
      <c r="E63" s="11">
        <v>-0.35132258680546302</v>
      </c>
      <c r="F63" s="11">
        <v>1.1710874189506401E-5</v>
      </c>
      <c r="G63" s="11">
        <v>-0.67385991619401897</v>
      </c>
      <c r="H63" s="7">
        <v>1.5388431768703299</v>
      </c>
      <c r="I63" s="7">
        <v>5.2823595977652902</v>
      </c>
      <c r="J63" s="7">
        <v>5.081967430692</v>
      </c>
      <c r="K63" s="13">
        <v>0.77029511315015398</v>
      </c>
      <c r="L63" s="13">
        <v>1.0005762851715501</v>
      </c>
      <c r="M63" s="13">
        <v>0</v>
      </c>
      <c r="N63" s="8">
        <v>0.247769598848324</v>
      </c>
      <c r="O63" s="8">
        <v>4.8389230471990201</v>
      </c>
      <c r="P63" s="8">
        <v>1.69423595918674</v>
      </c>
      <c r="Q63" s="13">
        <v>-0.20572774236532301</v>
      </c>
      <c r="R63" s="13">
        <v>0.64292746235305298</v>
      </c>
      <c r="S63" s="13">
        <v>3.7165961219452202</v>
      </c>
      <c r="T63" s="8">
        <v>0.27059132738059199</v>
      </c>
      <c r="U63" s="8">
        <v>4.8245474560000901</v>
      </c>
      <c r="V63" s="8">
        <v>1.73778705148313</v>
      </c>
      <c r="W63" s="13">
        <v>1.14351432962848</v>
      </c>
      <c r="X63" s="13">
        <v>0.57706727960289295</v>
      </c>
      <c r="Y63" s="13">
        <v>0.453706348279587</v>
      </c>
      <c r="Z63" s="8">
        <v>0.26541398158843199</v>
      </c>
      <c r="AA63" s="8">
        <v>4.80695145007798</v>
      </c>
      <c r="AB63" s="8">
        <v>1.6042967457383399</v>
      </c>
    </row>
    <row r="64" spans="1:28" x14ac:dyDescent="0.25">
      <c r="A64" s="6">
        <v>61</v>
      </c>
      <c r="B64" s="6" t="s">
        <v>62</v>
      </c>
      <c r="C64" s="7">
        <v>0.29899999999999999</v>
      </c>
      <c r="D64" s="7">
        <v>4.82E-2</v>
      </c>
      <c r="E64" s="11">
        <v>4.6347026044702103E-2</v>
      </c>
      <c r="F64" s="11">
        <v>5.34767039173407</v>
      </c>
      <c r="G64" s="11">
        <v>-0.35760572648230599</v>
      </c>
      <c r="H64" s="7">
        <v>0.70078793810689699</v>
      </c>
      <c r="I64" s="7">
        <v>4.2795754549779303</v>
      </c>
      <c r="J64" s="7">
        <v>0.97136477923576703</v>
      </c>
      <c r="K64" s="13">
        <v>0.73565002009379299</v>
      </c>
      <c r="L64" s="13">
        <v>0.72767436173275901</v>
      </c>
      <c r="M64" s="13">
        <v>0</v>
      </c>
      <c r="N64" s="8">
        <v>0.470968300189891</v>
      </c>
      <c r="O64" s="8">
        <v>4.5093950181709301</v>
      </c>
      <c r="P64" s="8">
        <v>1.86883886462676</v>
      </c>
      <c r="Q64" s="13">
        <v>0.80612738371209203</v>
      </c>
      <c r="R64" s="13">
        <v>3.1208439624041899</v>
      </c>
      <c r="S64" s="13">
        <v>-0.43268549202388901</v>
      </c>
      <c r="T64" s="8">
        <v>0.68422770322222504</v>
      </c>
      <c r="U64" s="8">
        <v>4.2802780905860498</v>
      </c>
      <c r="V64" s="8">
        <v>1.0021558272243001</v>
      </c>
      <c r="W64" s="13">
        <v>-0.73064868183019305</v>
      </c>
      <c r="X64" s="13">
        <v>-1.12944237810945</v>
      </c>
      <c r="Y64" s="13">
        <v>-0.29384462586782301</v>
      </c>
      <c r="Z64" s="8">
        <v>0.36309034509930599</v>
      </c>
      <c r="AA64" s="8">
        <v>4.4681377521847496</v>
      </c>
      <c r="AB64" s="8">
        <v>1.6155378380737</v>
      </c>
    </row>
    <row r="65" spans="1:28" x14ac:dyDescent="0.25">
      <c r="A65" s="6">
        <v>62</v>
      </c>
      <c r="B65" s="6" t="s">
        <v>63</v>
      </c>
      <c r="C65" s="7">
        <v>0.26900000000000002</v>
      </c>
      <c r="D65" s="7">
        <v>0.24540000000000001</v>
      </c>
      <c r="E65" s="11">
        <v>0.59654306435104798</v>
      </c>
      <c r="F65" s="11">
        <v>0.96944438311701797</v>
      </c>
      <c r="G65" s="11">
        <v>-0.20099902927827801</v>
      </c>
      <c r="H65" s="7">
        <v>1.04162977153529</v>
      </c>
      <c r="I65" s="7">
        <v>4.5438790660374204</v>
      </c>
      <c r="J65" s="7">
        <v>1.4253473990321499</v>
      </c>
      <c r="K65" s="13">
        <v>1.21700321438916</v>
      </c>
      <c r="L65" s="13">
        <v>0.63121440885399505</v>
      </c>
      <c r="M65" s="13">
        <v>0</v>
      </c>
      <c r="N65" s="8">
        <v>0.91885058550001197</v>
      </c>
      <c r="O65" s="8">
        <v>4.5876265330451496</v>
      </c>
      <c r="P65" s="8">
        <v>1.5187351101236199</v>
      </c>
      <c r="Q65" s="13">
        <v>0.30680331307657399</v>
      </c>
      <c r="R65" s="13">
        <v>1.1259323990385399</v>
      </c>
      <c r="S65" s="13">
        <v>-1.06777492895613</v>
      </c>
      <c r="T65" s="8">
        <v>1.0843318369864801</v>
      </c>
      <c r="U65" s="8">
        <v>4.5392703250273199</v>
      </c>
      <c r="V65" s="8">
        <v>1.39549692295507</v>
      </c>
      <c r="W65" s="13">
        <v>1.6206658683833599</v>
      </c>
      <c r="X65" s="13">
        <v>0.37445393315806602</v>
      </c>
      <c r="Y65" s="13">
        <v>0.393031632869008</v>
      </c>
      <c r="Z65" s="8">
        <v>1.1009681549116901</v>
      </c>
      <c r="AA65" s="8">
        <v>4.5263703057553499</v>
      </c>
      <c r="AB65" s="8">
        <v>1.3802663512256199</v>
      </c>
    </row>
    <row r="66" spans="1:28" x14ac:dyDescent="0.25">
      <c r="A66" s="6">
        <v>63</v>
      </c>
      <c r="B66" s="6" t="s">
        <v>64</v>
      </c>
      <c r="C66" s="7">
        <v>0.30499999999999999</v>
      </c>
      <c r="D66" s="7">
        <v>-0.216</v>
      </c>
      <c r="E66" s="11">
        <v>2.01974585774227</v>
      </c>
      <c r="F66" s="11">
        <v>0.40035867095799399</v>
      </c>
      <c r="G66" s="11">
        <v>0.63974217638109199</v>
      </c>
      <c r="H66" s="7">
        <v>1.04722387917183</v>
      </c>
      <c r="I66" s="7">
        <v>5.0603088758468502</v>
      </c>
      <c r="J66" s="7">
        <v>2.13795173578775</v>
      </c>
      <c r="K66" s="13">
        <v>-1.66497005465599</v>
      </c>
      <c r="L66" s="13">
        <v>-4.3230521118365797E-2</v>
      </c>
      <c r="M66" s="13">
        <v>0</v>
      </c>
      <c r="N66" s="8">
        <v>5.3889121965476798</v>
      </c>
      <c r="O66" s="8">
        <v>5.6933645089358498</v>
      </c>
      <c r="P66" s="8">
        <v>6.4030372471732901</v>
      </c>
      <c r="Q66" s="13">
        <v>1.37220469071762</v>
      </c>
      <c r="R66" s="13">
        <v>-0.54700333278350799</v>
      </c>
      <c r="S66" s="13">
        <v>1.7474916168161501</v>
      </c>
      <c r="T66" s="8">
        <v>1.0850946742045799</v>
      </c>
      <c r="U66" s="8">
        <v>4.8676269811463504</v>
      </c>
      <c r="V66" s="8">
        <v>1.9169048346456099</v>
      </c>
      <c r="W66" s="13">
        <v>-0.20702926126573501</v>
      </c>
      <c r="X66" s="13">
        <v>0.84049308526997202</v>
      </c>
      <c r="Y66" s="13">
        <v>0.326678557736786</v>
      </c>
      <c r="Z66" s="8">
        <v>1.1018106729492501</v>
      </c>
      <c r="AA66" s="8">
        <v>4.8689620694915696</v>
      </c>
      <c r="AB66" s="8">
        <v>1.9227282071687899</v>
      </c>
    </row>
    <row r="67" spans="1:28" x14ac:dyDescent="0.25">
      <c r="A67" s="6">
        <v>64</v>
      </c>
      <c r="B67" s="6" t="s">
        <v>65</v>
      </c>
      <c r="C67" s="7">
        <v>0.22900000000000001</v>
      </c>
      <c r="D67" s="7">
        <v>0.34489999999999998</v>
      </c>
      <c r="E67" s="11">
        <v>0.44361834045700099</v>
      </c>
      <c r="F67" s="11">
        <v>1.4241410627217299</v>
      </c>
      <c r="G67" s="11">
        <v>-0.20678108315774801</v>
      </c>
      <c r="H67" s="7">
        <v>0.35367700358128601</v>
      </c>
      <c r="I67" s="7">
        <v>7.3952914305080597</v>
      </c>
      <c r="J67" s="7">
        <v>1.5773987732372601</v>
      </c>
      <c r="K67" s="13">
        <v>0.92305965403903301</v>
      </c>
      <c r="L67" s="13">
        <v>0.88285460329156296</v>
      </c>
      <c r="M67" s="13">
        <v>0</v>
      </c>
      <c r="N67" s="8">
        <v>0.57860700867774595</v>
      </c>
      <c r="O67" s="8">
        <v>7.4861243646714701</v>
      </c>
      <c r="P67" s="8">
        <v>1.62463832808179</v>
      </c>
      <c r="Q67" s="13">
        <v>-0.203717894745473</v>
      </c>
      <c r="R67" s="13">
        <v>0.66079726222686697</v>
      </c>
      <c r="S67" s="13">
        <v>2.7091743817772902</v>
      </c>
      <c r="T67" s="8">
        <v>1.0103557717185701</v>
      </c>
      <c r="U67" s="8">
        <v>7.5619264624296703</v>
      </c>
      <c r="V67" s="8">
        <v>1.77049445103035</v>
      </c>
      <c r="W67" s="13">
        <v>-0.56897814012638803</v>
      </c>
      <c r="X67" s="13">
        <v>-1.6124425658489201</v>
      </c>
      <c r="Y67" s="13">
        <v>-0.385509233745222</v>
      </c>
      <c r="Z67" s="8">
        <v>0.434101040689999</v>
      </c>
      <c r="AA67" s="8">
        <v>7.3837105803039202</v>
      </c>
      <c r="AB67" s="8">
        <v>1.60357524850125</v>
      </c>
    </row>
    <row r="68" spans="1:28" x14ac:dyDescent="0.25">
      <c r="A68" s="6">
        <v>65</v>
      </c>
      <c r="B68" s="6" t="s">
        <v>66</v>
      </c>
      <c r="C68" s="7">
        <v>0.27300000000000002</v>
      </c>
      <c r="D68" s="7">
        <v>0.20810000000000001</v>
      </c>
      <c r="E68" s="11">
        <v>1.3654251408468701</v>
      </c>
      <c r="F68" s="11">
        <v>0.60094918530524299</v>
      </c>
      <c r="G68" s="11">
        <v>8.41511610461219E-2</v>
      </c>
      <c r="H68" s="7">
        <v>0.58910763764854202</v>
      </c>
      <c r="I68" s="7">
        <v>4.1971707405046503</v>
      </c>
      <c r="J68" s="7">
        <v>1.9318933271991201</v>
      </c>
      <c r="K68" s="13">
        <v>1.0702793950403799</v>
      </c>
      <c r="L68" s="13">
        <v>0.68987582353177002</v>
      </c>
      <c r="M68" s="13">
        <v>0</v>
      </c>
      <c r="N68" s="8">
        <v>0.57156087872484895</v>
      </c>
      <c r="O68" s="8">
        <v>4.1889933480308299</v>
      </c>
      <c r="P68" s="8">
        <v>1.90746876563833</v>
      </c>
      <c r="Q68" s="13">
        <v>0.70201234566521298</v>
      </c>
      <c r="R68" s="13">
        <v>2.7240117335744198</v>
      </c>
      <c r="S68" s="13">
        <v>-0.440386519708927</v>
      </c>
      <c r="T68" s="8">
        <v>0.63160621790650096</v>
      </c>
      <c r="U68" s="8">
        <v>3.9381543130710699</v>
      </c>
      <c r="V68" s="8">
        <v>1.2177683010540401</v>
      </c>
      <c r="W68" s="13">
        <v>-0.58344507606082796</v>
      </c>
      <c r="X68" s="13">
        <v>-1.20025372942888</v>
      </c>
      <c r="Y68" s="13">
        <v>-0.426320601343121</v>
      </c>
      <c r="Z68" s="8">
        <v>0.44929902385855103</v>
      </c>
      <c r="AA68" s="8">
        <v>4.1000087745012399</v>
      </c>
      <c r="AB68" s="8">
        <v>1.6031698141319199</v>
      </c>
    </row>
    <row r="69" spans="1:28" x14ac:dyDescent="0.25">
      <c r="A69" s="9">
        <v>66</v>
      </c>
      <c r="B69" s="9" t="s">
        <v>67</v>
      </c>
      <c r="C69" s="10">
        <v>0.26300000000000001</v>
      </c>
      <c r="D69" s="10">
        <v>0.30349999999999999</v>
      </c>
      <c r="E69" s="12">
        <v>0.41215155998111302</v>
      </c>
      <c r="F69" s="12">
        <v>1.4049635729141401</v>
      </c>
      <c r="G69" s="12">
        <v>-0.29223834748475702</v>
      </c>
      <c r="H69" s="10">
        <v>0.66414703596893199</v>
      </c>
      <c r="I69" s="10">
        <v>4.27653038726727</v>
      </c>
      <c r="J69" s="10">
        <v>1.7372624132912899</v>
      </c>
      <c r="K69" s="13">
        <v>1.2346141113026901</v>
      </c>
      <c r="L69" s="13">
        <v>0.67216583406974495</v>
      </c>
      <c r="M69" s="13">
        <v>0</v>
      </c>
      <c r="N69" s="8">
        <v>2.1451706453035202</v>
      </c>
      <c r="O69" s="8">
        <v>4.3936938911730303</v>
      </c>
      <c r="P69" s="8">
        <v>1.7427019458530599</v>
      </c>
      <c r="Q69" s="13">
        <v>0.37795001188263699</v>
      </c>
      <c r="R69" s="13">
        <v>1.4031122214832701</v>
      </c>
      <c r="S69" s="13">
        <v>-0.89729508711857497</v>
      </c>
      <c r="T69" s="8">
        <v>0.64075384918598299</v>
      </c>
      <c r="U69" s="8">
        <v>4.2732136639194902</v>
      </c>
      <c r="V69" s="8">
        <v>1.73010637248654</v>
      </c>
      <c r="W69" s="13">
        <v>2.5618500106850401</v>
      </c>
      <c r="X69" s="13">
        <v>1.4824119255519199</v>
      </c>
      <c r="Y69" s="13">
        <v>0.215854267421181</v>
      </c>
      <c r="Z69" s="8">
        <v>0.64173603321946204</v>
      </c>
      <c r="AA69" s="8">
        <v>4.27226100146002</v>
      </c>
      <c r="AB69" s="8">
        <v>1.7300813947959</v>
      </c>
    </row>
    <row r="70" spans="1:28" x14ac:dyDescent="0.25">
      <c r="A70" s="9">
        <v>67</v>
      </c>
      <c r="B70" s="9" t="s">
        <v>68</v>
      </c>
      <c r="C70" s="10">
        <v>0.27</v>
      </c>
      <c r="D70" s="10">
        <v>0.19500000000000001</v>
      </c>
      <c r="E70" s="12">
        <v>0.14356624877951901</v>
      </c>
      <c r="F70" s="12">
        <v>2.8348186183262101</v>
      </c>
      <c r="G70" s="12">
        <v>-0.38140964167721098</v>
      </c>
      <c r="H70" s="10">
        <v>0.44042026041398902</v>
      </c>
      <c r="I70" s="10">
        <v>4.4306863696865504</v>
      </c>
      <c r="J70" s="10">
        <v>1.4792170004735601</v>
      </c>
      <c r="K70" s="13">
        <v>1.02943366068597</v>
      </c>
      <c r="L70" s="13">
        <v>0.68693068590223405</v>
      </c>
      <c r="M70" s="13">
        <v>0</v>
      </c>
      <c r="N70" s="8">
        <v>1.6494224998342</v>
      </c>
      <c r="O70" s="8">
        <v>4.7172502767245401</v>
      </c>
      <c r="P70" s="8">
        <v>1.9706030162402399</v>
      </c>
      <c r="Q70" s="13">
        <v>-0.196660974227168</v>
      </c>
      <c r="R70" s="13">
        <v>0.58217105934036195</v>
      </c>
      <c r="S70" s="13">
        <v>2.5714036013015402</v>
      </c>
      <c r="T70" s="8">
        <v>1.9442808994430401</v>
      </c>
      <c r="U70" s="8">
        <v>4.7582217828975999</v>
      </c>
      <c r="V70" s="8">
        <v>2.2163022131863799</v>
      </c>
      <c r="W70" s="13">
        <v>-0.724540887891996</v>
      </c>
      <c r="X70" s="13">
        <v>-1.42622107561339</v>
      </c>
      <c r="Y70" s="13">
        <v>-0.34535591236129398</v>
      </c>
      <c r="Z70" s="8">
        <v>0.78274873878815798</v>
      </c>
      <c r="AA70" s="8">
        <v>4.5798310296313902</v>
      </c>
      <c r="AB70" s="8">
        <v>1.66619798781774</v>
      </c>
    </row>
    <row r="71" spans="1:28" x14ac:dyDescent="0.25">
      <c r="A71" s="9">
        <v>68</v>
      </c>
      <c r="B71" s="9" t="s">
        <v>69</v>
      </c>
      <c r="C71" s="10">
        <v>0.270883241</v>
      </c>
      <c r="D71" s="10">
        <v>0.41799999999999998</v>
      </c>
      <c r="E71" s="12">
        <v>0.28508378554629199</v>
      </c>
      <c r="F71" s="12">
        <v>2.20049547460561</v>
      </c>
      <c r="G71" s="12">
        <v>-0.46355672181396501</v>
      </c>
      <c r="H71" s="10">
        <v>0.47185758332683903</v>
      </c>
      <c r="I71" s="10">
        <v>5.07263758112241</v>
      </c>
      <c r="J71" s="10">
        <v>1.4213979097148901</v>
      </c>
      <c r="K71" s="13">
        <v>1.32195715137492</v>
      </c>
      <c r="L71" s="13">
        <v>0.76956870546364797</v>
      </c>
      <c r="M71" s="13">
        <v>0</v>
      </c>
      <c r="N71" s="8">
        <v>1.8227607169124</v>
      </c>
      <c r="O71" s="8">
        <v>5.2394140840429904</v>
      </c>
      <c r="P71" s="8">
        <v>1.9915595272188999</v>
      </c>
      <c r="Q71" s="13">
        <v>-3.3818939422102701</v>
      </c>
      <c r="R71" s="13">
        <v>0.21859400437193199</v>
      </c>
      <c r="S71" s="13">
        <v>0.28589626273760999</v>
      </c>
      <c r="T71" s="8">
        <v>3.5877534353420701</v>
      </c>
      <c r="U71" s="8">
        <v>5.3980398005040202</v>
      </c>
      <c r="V71" s="8">
        <v>3.0449618713026698</v>
      </c>
      <c r="W71" s="13">
        <v>-0.84168371477250203</v>
      </c>
      <c r="X71" s="13">
        <v>-1.9839716539519701</v>
      </c>
      <c r="Y71" s="13">
        <v>-0.375311502451737</v>
      </c>
      <c r="Z71" s="8">
        <v>0.646665190842999</v>
      </c>
      <c r="AA71" s="8">
        <v>5.13714445345152</v>
      </c>
      <c r="AB71" s="8">
        <v>1.54105241485027</v>
      </c>
    </row>
    <row r="72" spans="1:28" x14ac:dyDescent="0.25">
      <c r="A72" s="9">
        <v>69</v>
      </c>
      <c r="B72" s="9" t="s">
        <v>70</v>
      </c>
      <c r="C72" s="10">
        <v>0.26815085799999999</v>
      </c>
      <c r="D72" s="10">
        <v>0.23400000000000001</v>
      </c>
      <c r="E72" s="12">
        <v>2.1791340819263101</v>
      </c>
      <c r="F72" s="12">
        <v>0.43160620100689501</v>
      </c>
      <c r="G72" s="12">
        <v>0.20561454894939599</v>
      </c>
      <c r="H72" s="10">
        <v>2.4400594110921601</v>
      </c>
      <c r="I72" s="10">
        <v>2.8509042600263501</v>
      </c>
      <c r="J72" s="10">
        <v>1.4022555255184099</v>
      </c>
      <c r="K72" s="13">
        <v>1.21543891814398</v>
      </c>
      <c r="L72" s="13">
        <v>0.61475884605222697</v>
      </c>
      <c r="M72" s="13">
        <v>0</v>
      </c>
      <c r="N72" s="8">
        <v>1.92265877587171</v>
      </c>
      <c r="O72" s="8">
        <v>2.8095970026427102</v>
      </c>
      <c r="P72" s="8">
        <v>1.2142245805573</v>
      </c>
      <c r="Q72" s="13">
        <v>0.400303383116839</v>
      </c>
      <c r="R72" s="13">
        <v>1.32103027128521</v>
      </c>
      <c r="S72" s="13">
        <v>-0.86114699772930903</v>
      </c>
      <c r="T72" s="8">
        <v>0.17758376559730801</v>
      </c>
      <c r="U72" s="8">
        <v>2.6690383170951799</v>
      </c>
      <c r="V72" s="8">
        <v>0.61499994384689405</v>
      </c>
      <c r="W72" s="13">
        <v>2.2540298528835798</v>
      </c>
      <c r="X72" s="13">
        <v>1.13419799870687</v>
      </c>
      <c r="Y72" s="13">
        <v>0.233510455842769</v>
      </c>
      <c r="Z72" s="8">
        <v>0.166839851114084</v>
      </c>
      <c r="AA72" s="8">
        <v>2.6717461773652098</v>
      </c>
      <c r="AB72" s="8">
        <v>0.60556710569010297</v>
      </c>
    </row>
    <row r="73" spans="1:28" x14ac:dyDescent="0.25">
      <c r="A73" s="9">
        <v>70</v>
      </c>
      <c r="B73" s="9" t="s">
        <v>71</v>
      </c>
      <c r="C73" s="10">
        <v>0.27</v>
      </c>
      <c r="D73" s="10">
        <v>0.23719999999999999</v>
      </c>
      <c r="E73" s="12">
        <v>0.87541249946844302</v>
      </c>
      <c r="F73" s="12">
        <v>0.88387244272485299</v>
      </c>
      <c r="G73" s="12">
        <v>-1.9215180451068299E-2</v>
      </c>
      <c r="H73" s="10">
        <v>0.42871912615238</v>
      </c>
      <c r="I73" s="10">
        <v>2.9284172448996202</v>
      </c>
      <c r="J73" s="10">
        <v>1.16754861038937</v>
      </c>
      <c r="K73" s="13">
        <v>0.93401771119959598</v>
      </c>
      <c r="L73" s="13">
        <v>0.84593102543940002</v>
      </c>
      <c r="M73" s="13">
        <v>0</v>
      </c>
      <c r="N73" s="8">
        <v>0.46381885345391199</v>
      </c>
      <c r="O73" s="8">
        <v>2.9338301055854901</v>
      </c>
      <c r="P73" s="8">
        <v>1.18037415530495</v>
      </c>
      <c r="Q73" s="13">
        <v>-0.136313936816711</v>
      </c>
      <c r="R73" s="13">
        <v>0.66967765253157896</v>
      </c>
      <c r="S73" s="13">
        <v>3.6822744699516301</v>
      </c>
      <c r="T73" s="8">
        <v>1.7281563791665899</v>
      </c>
      <c r="U73" s="8">
        <v>2.9908244811078899</v>
      </c>
      <c r="V73" s="8">
        <v>1.58611028927844</v>
      </c>
      <c r="W73" s="13">
        <v>2.28532078855631</v>
      </c>
      <c r="X73" s="13">
        <v>2.25115479184876</v>
      </c>
      <c r="Y73" s="13">
        <v>0.18642500684386801</v>
      </c>
      <c r="Z73" s="8">
        <v>2.5952887784941301</v>
      </c>
      <c r="AA73" s="8">
        <v>2.8265397466931099</v>
      </c>
      <c r="AB73" s="8">
        <v>1.7612421381625301</v>
      </c>
    </row>
    <row r="74" spans="1:28" x14ac:dyDescent="0.25">
      <c r="A74" s="9">
        <v>71</v>
      </c>
      <c r="B74" s="9" t="s">
        <v>72</v>
      </c>
      <c r="C74" s="10">
        <v>0.23975123200000001</v>
      </c>
      <c r="D74" s="10">
        <v>0.91</v>
      </c>
      <c r="E74" s="12">
        <v>0.320408027978972</v>
      </c>
      <c r="F74" s="12">
        <v>3.5324854793771401</v>
      </c>
      <c r="G74" s="12">
        <v>-0.65519520883458304</v>
      </c>
      <c r="H74" s="10">
        <v>1.4012701381707</v>
      </c>
      <c r="I74" s="10">
        <v>3.81013645515316</v>
      </c>
      <c r="J74" s="10">
        <v>1.71602788845692</v>
      </c>
      <c r="K74" s="13">
        <v>1.4386853880986401</v>
      </c>
      <c r="L74" s="13">
        <v>1.06992480130395</v>
      </c>
      <c r="M74" s="13">
        <v>0</v>
      </c>
      <c r="N74" s="8">
        <v>7.1658621089649603</v>
      </c>
      <c r="O74" s="8">
        <v>4.0694874016663496</v>
      </c>
      <c r="P74" s="8">
        <v>3.1329134060764199</v>
      </c>
      <c r="Q74" s="13">
        <v>-0.13542533260874001</v>
      </c>
      <c r="R74" s="13">
        <v>1.3130899825994899</v>
      </c>
      <c r="S74" s="13">
        <v>2.38820322905441</v>
      </c>
      <c r="T74" s="8">
        <v>8.9214079058003204</v>
      </c>
      <c r="U74" s="8">
        <v>4.1473160820833304</v>
      </c>
      <c r="V74" s="8">
        <v>3.9246163172602899</v>
      </c>
      <c r="W74" s="13">
        <v>3.1927811125345902</v>
      </c>
      <c r="X74" s="13">
        <v>3.3096542069761599</v>
      </c>
      <c r="Y74" s="13">
        <v>0.24306692256051499</v>
      </c>
      <c r="Z74" s="8">
        <v>5.77140543546499</v>
      </c>
      <c r="AA74" s="8">
        <v>4.01605504884109</v>
      </c>
      <c r="AB74" s="8">
        <v>2.51895812782187</v>
      </c>
    </row>
    <row r="75" spans="1:28" x14ac:dyDescent="0.25">
      <c r="A75" s="9">
        <v>72</v>
      </c>
      <c r="B75" s="9" t="s">
        <v>73</v>
      </c>
      <c r="C75" s="10">
        <v>0.27439999999999998</v>
      </c>
      <c r="D75" s="10">
        <v>0.20019999999999999</v>
      </c>
      <c r="E75" s="12">
        <v>0.402997937453558</v>
      </c>
      <c r="F75" s="12">
        <v>1.40485460186683</v>
      </c>
      <c r="G75" s="12">
        <v>-0.203429888707717</v>
      </c>
      <c r="H75" s="10">
        <v>1.13640605200156</v>
      </c>
      <c r="I75" s="10">
        <v>4.56968594450134</v>
      </c>
      <c r="J75" s="10">
        <v>1.9646485158829501</v>
      </c>
      <c r="K75" s="13">
        <v>0.90730013971557799</v>
      </c>
      <c r="L75" s="13">
        <v>0.81914749218247496</v>
      </c>
      <c r="M75" s="13">
        <v>0</v>
      </c>
      <c r="N75" s="8">
        <v>0.76215431305524595</v>
      </c>
      <c r="O75" s="8">
        <v>4.6511920835491596</v>
      </c>
      <c r="P75" s="8">
        <v>2.4045649937536502</v>
      </c>
      <c r="Q75" s="13">
        <v>0.384359999596941</v>
      </c>
      <c r="R75" s="13">
        <v>1.25174455263825</v>
      </c>
      <c r="S75" s="13">
        <v>-1.0936145709225999</v>
      </c>
      <c r="T75" s="8">
        <v>1.13974448291897</v>
      </c>
      <c r="U75" s="8">
        <v>4.5670625748721703</v>
      </c>
      <c r="V75" s="8">
        <v>1.94646291838684</v>
      </c>
      <c r="W75" s="13">
        <v>1.6722515314847</v>
      </c>
      <c r="X75" s="13">
        <v>1.0698642549274799</v>
      </c>
      <c r="Y75" s="13">
        <v>0.28183622520533202</v>
      </c>
      <c r="Z75" s="8">
        <v>1.15845281872538</v>
      </c>
      <c r="AA75" s="8">
        <v>4.5604132512647197</v>
      </c>
      <c r="AB75" s="8">
        <v>1.9420332225193999</v>
      </c>
    </row>
    <row r="76" spans="1:28" x14ac:dyDescent="0.25">
      <c r="A76" s="9">
        <v>73</v>
      </c>
      <c r="B76" s="9" t="s">
        <v>74</v>
      </c>
      <c r="C76" s="10">
        <v>0.27140573499999998</v>
      </c>
      <c r="D76" s="10">
        <v>0.33300000000000002</v>
      </c>
      <c r="E76" s="12">
        <v>0.28169515138041801</v>
      </c>
      <c r="F76" s="12">
        <v>1.9998232209119799</v>
      </c>
      <c r="G76" s="12">
        <v>-0.39701237898673197</v>
      </c>
      <c r="H76" s="10">
        <v>0.61582753592904305</v>
      </c>
      <c r="I76" s="10">
        <v>4.16500267749249</v>
      </c>
      <c r="J76" s="10">
        <v>1.26001541578728</v>
      </c>
      <c r="K76" s="13">
        <v>1.2940839477608701</v>
      </c>
      <c r="L76" s="13">
        <v>0.68330769687418003</v>
      </c>
      <c r="M76" s="13">
        <v>0</v>
      </c>
      <c r="N76" s="8">
        <v>2.1112905336447301</v>
      </c>
      <c r="O76" s="8">
        <v>4.37044005014529</v>
      </c>
      <c r="P76" s="8">
        <v>2.20742092893415</v>
      </c>
      <c r="Q76" s="13">
        <v>0.46200474971668998</v>
      </c>
      <c r="R76" s="13">
        <v>1.7873871763582401</v>
      </c>
      <c r="S76" s="13">
        <v>-0.72265803583777899</v>
      </c>
      <c r="T76" s="8">
        <v>0.60378327622024197</v>
      </c>
      <c r="U76" s="8">
        <v>4.1629189193445599</v>
      </c>
      <c r="V76" s="8">
        <v>1.2493499714381799</v>
      </c>
      <c r="W76" s="13">
        <v>-0.97781805189079296</v>
      </c>
      <c r="X76" s="13">
        <v>-1.9864043308489201</v>
      </c>
      <c r="Y76" s="13">
        <v>-0.31829402850643501</v>
      </c>
      <c r="Z76" s="8">
        <v>0.72704117375917998</v>
      </c>
      <c r="AA76" s="8">
        <v>4.2053209269754497</v>
      </c>
      <c r="AB76" s="8">
        <v>1.42923481886996</v>
      </c>
    </row>
    <row r="77" spans="1:28" x14ac:dyDescent="0.25">
      <c r="A77" s="9">
        <v>74</v>
      </c>
      <c r="B77" s="9" t="s">
        <v>75</v>
      </c>
      <c r="C77" s="10">
        <v>0.27003480299999999</v>
      </c>
      <c r="D77" s="10">
        <v>0.57299999999999995</v>
      </c>
      <c r="E77" s="12">
        <v>0.31308510250938698</v>
      </c>
      <c r="F77" s="12">
        <v>2.6637682394881499</v>
      </c>
      <c r="G77" s="12">
        <v>-0.52764547967366704</v>
      </c>
      <c r="H77" s="10">
        <v>0.56949225267033099</v>
      </c>
      <c r="I77" s="10">
        <v>4.1657080239854096</v>
      </c>
      <c r="J77" s="10">
        <v>1.4994775365960999</v>
      </c>
      <c r="K77" s="13">
        <v>1.29963917000064</v>
      </c>
      <c r="L77" s="13">
        <v>0.96050654140272396</v>
      </c>
      <c r="M77" s="13">
        <v>0</v>
      </c>
      <c r="N77" s="8">
        <v>2.26919743090061</v>
      </c>
      <c r="O77" s="8">
        <v>4.4371777086784201</v>
      </c>
      <c r="P77" s="8">
        <v>2.47143634431503</v>
      </c>
      <c r="Q77" s="13">
        <v>-0.21650395832349301</v>
      </c>
      <c r="R77" s="13">
        <v>0.99287563540633295</v>
      </c>
      <c r="S77" s="13">
        <v>1.7446369471815699</v>
      </c>
      <c r="T77" s="8">
        <v>3.2208142322300799</v>
      </c>
      <c r="U77" s="8">
        <v>4.5434970949611202</v>
      </c>
      <c r="V77" s="8">
        <v>3.1079383881863101</v>
      </c>
      <c r="W77" s="13">
        <v>-0.85852624379626996</v>
      </c>
      <c r="X77" s="13">
        <v>-2.6168248351850298</v>
      </c>
      <c r="Y77" s="13">
        <v>-0.36850149572004698</v>
      </c>
      <c r="Z77" s="8">
        <v>1.3540271031952</v>
      </c>
      <c r="AA77" s="8">
        <v>4.3498662614716102</v>
      </c>
      <c r="AB77" s="8">
        <v>1.87734024942161</v>
      </c>
    </row>
    <row r="78" spans="1:28" x14ac:dyDescent="0.25">
      <c r="A78" s="9">
        <v>75</v>
      </c>
      <c r="B78" s="9" t="s">
        <v>76</v>
      </c>
      <c r="C78" s="10">
        <v>0.27057310099999998</v>
      </c>
      <c r="D78" s="10">
        <v>0.2195</v>
      </c>
      <c r="E78" s="12">
        <v>0.1727760924548</v>
      </c>
      <c r="F78" s="12">
        <v>2.3796985762974501</v>
      </c>
      <c r="G78" s="12">
        <v>-0.39194288169432301</v>
      </c>
      <c r="H78" s="10">
        <v>0.67125569294229404</v>
      </c>
      <c r="I78" s="10">
        <v>3.47635048232168</v>
      </c>
      <c r="J78" s="10">
        <v>1.2905557162251999</v>
      </c>
      <c r="K78" s="13">
        <v>1.1889149270550701</v>
      </c>
      <c r="L78" s="13">
        <v>0.61622305392707299</v>
      </c>
      <c r="M78" s="13">
        <v>0</v>
      </c>
      <c r="N78" s="8">
        <v>1.2044693167898901</v>
      </c>
      <c r="O78" s="8">
        <v>3.7148455423463802</v>
      </c>
      <c r="P78" s="8">
        <v>2.11978481815009</v>
      </c>
      <c r="Q78" s="13">
        <v>0.55873077241695801</v>
      </c>
      <c r="R78" s="13">
        <v>1.8164624326286201</v>
      </c>
      <c r="S78" s="13">
        <v>-0.59578977604354799</v>
      </c>
      <c r="T78" s="8">
        <v>0.65838376954153899</v>
      </c>
      <c r="U78" s="8">
        <v>3.4820479552811099</v>
      </c>
      <c r="V78" s="8">
        <v>1.29797456981366</v>
      </c>
      <c r="W78" s="13">
        <v>-1.0153169651839999</v>
      </c>
      <c r="X78" s="13">
        <v>-1.6690267394281599</v>
      </c>
      <c r="Y78" s="13">
        <v>-0.28999902574437098</v>
      </c>
      <c r="Z78" s="8">
        <v>0.60043414560949004</v>
      </c>
      <c r="AA78" s="8">
        <v>3.5500219613377699</v>
      </c>
      <c r="AB78" s="8">
        <v>1.4963954487925599</v>
      </c>
    </row>
    <row r="79" spans="1:28" x14ac:dyDescent="0.25">
      <c r="A79" s="9">
        <v>76</v>
      </c>
      <c r="B79" s="9" t="s">
        <v>77</v>
      </c>
      <c r="C79" s="10">
        <v>0.26865054599999999</v>
      </c>
      <c r="D79" s="10">
        <v>0.28810000000000002</v>
      </c>
      <c r="E79" s="12">
        <v>3.16648678312119</v>
      </c>
      <c r="F79" s="12">
        <v>-0.30315939232079597</v>
      </c>
      <c r="G79" s="12">
        <v>-1.72404975682943</v>
      </c>
      <c r="H79" s="10">
        <v>3.7184473760310199</v>
      </c>
      <c r="I79" s="10">
        <v>4.0905398601326297</v>
      </c>
      <c r="J79" s="10">
        <v>3.00611587569776</v>
      </c>
      <c r="K79" s="13">
        <v>1.2363528623790001</v>
      </c>
      <c r="L79" s="13">
        <v>0.66315021946238495</v>
      </c>
      <c r="M79" s="13">
        <v>0</v>
      </c>
      <c r="N79" s="8">
        <v>1.4495759246669899</v>
      </c>
      <c r="O79" s="8">
        <v>3.9732298639650598</v>
      </c>
      <c r="P79" s="8">
        <v>1.26301416804916</v>
      </c>
      <c r="Q79" s="13">
        <v>0.16113868993024</v>
      </c>
      <c r="R79" s="13">
        <v>0.98018019754619901</v>
      </c>
      <c r="S79" s="13">
        <v>-2.16718705803628</v>
      </c>
      <c r="T79" s="8">
        <v>1.31260349349823</v>
      </c>
      <c r="U79" s="8">
        <v>3.9655459441759602</v>
      </c>
      <c r="V79" s="8">
        <v>1.17781403548716</v>
      </c>
      <c r="W79" s="13">
        <v>1.5263264184493499</v>
      </c>
      <c r="X79" s="13">
        <v>0.4009275923515</v>
      </c>
      <c r="Y79" s="13">
        <v>0.442197463565763</v>
      </c>
      <c r="Z79" s="8">
        <v>0.65869182936314796</v>
      </c>
      <c r="AA79" s="8">
        <v>3.9113321465876401</v>
      </c>
      <c r="AB79" s="8">
        <v>1.19711244040692</v>
      </c>
    </row>
    <row r="80" spans="1:28" x14ac:dyDescent="0.25">
      <c r="A80" s="9">
        <v>77</v>
      </c>
      <c r="B80" s="9" t="s">
        <v>78</v>
      </c>
      <c r="C80" s="10">
        <v>0.268063997</v>
      </c>
      <c r="D80" s="10">
        <v>0.28192</v>
      </c>
      <c r="E80" s="12">
        <v>0.27531046755947203</v>
      </c>
      <c r="F80" s="12">
        <v>1.8361697599262501</v>
      </c>
      <c r="G80" s="12">
        <v>-0.36530204480466499</v>
      </c>
      <c r="H80" s="10">
        <v>0.51900924460497799</v>
      </c>
      <c r="I80" s="10">
        <v>4.2138846170386701</v>
      </c>
      <c r="J80" s="10">
        <v>1.34805235764314</v>
      </c>
      <c r="K80" s="13">
        <v>1.2115392328967001</v>
      </c>
      <c r="L80" s="13">
        <v>0.67549958767545204</v>
      </c>
      <c r="M80" s="13">
        <v>0</v>
      </c>
      <c r="N80" s="8">
        <v>1.21658349889545</v>
      </c>
      <c r="O80" s="8">
        <v>4.3775508983187796</v>
      </c>
      <c r="P80" s="8">
        <v>1.83066776613522</v>
      </c>
      <c r="Q80" s="13">
        <v>0.46477943641811098</v>
      </c>
      <c r="R80" s="13">
        <v>1.62837536871921</v>
      </c>
      <c r="S80" s="13">
        <v>-0.71364430631423803</v>
      </c>
      <c r="T80" s="8">
        <v>0.50813846883214098</v>
      </c>
      <c r="U80" s="8">
        <v>4.2128466908867201</v>
      </c>
      <c r="V80" s="8">
        <v>1.3394463290948799</v>
      </c>
      <c r="W80" s="13">
        <v>-0.96363301793483702</v>
      </c>
      <c r="X80" s="13">
        <v>-1.8174248513441</v>
      </c>
      <c r="Y80" s="13">
        <v>-0.31165683680525802</v>
      </c>
      <c r="Z80" s="8">
        <v>0.59421655639044102</v>
      </c>
      <c r="AA80" s="8">
        <v>4.2222256928555604</v>
      </c>
      <c r="AB80" s="8">
        <v>1.4371649157564601</v>
      </c>
    </row>
    <row r="81" spans="1:28" x14ac:dyDescent="0.25">
      <c r="A81" s="9">
        <v>78</v>
      </c>
      <c r="B81" s="9" t="s">
        <v>79</v>
      </c>
      <c r="C81" s="10">
        <v>0.27449533700000001</v>
      </c>
      <c r="D81" s="10">
        <v>0.26100000000000001</v>
      </c>
      <c r="E81" s="12">
        <v>4.6059341184060403E-2</v>
      </c>
      <c r="F81" s="12">
        <v>3.0171326701275301</v>
      </c>
      <c r="G81" s="12">
        <v>-0.62182292785137705</v>
      </c>
      <c r="H81" s="10">
        <v>0.91432449194099097</v>
      </c>
      <c r="I81" s="10">
        <v>5.18247827720419</v>
      </c>
      <c r="J81" s="10">
        <v>2.9498055439602502</v>
      </c>
      <c r="K81" s="13">
        <v>2.4384629872074499</v>
      </c>
      <c r="L81" s="13">
        <v>0.30639386898352999</v>
      </c>
      <c r="M81" s="13">
        <v>0</v>
      </c>
      <c r="N81" s="8">
        <v>1.03157703904843</v>
      </c>
      <c r="O81" s="8">
        <v>5.2272091137437098</v>
      </c>
      <c r="P81" s="8">
        <v>3.1942790020554899</v>
      </c>
      <c r="Q81" s="13">
        <v>-6.2610727751166995E-2</v>
      </c>
      <c r="R81" s="13">
        <v>0.69037497366816702</v>
      </c>
      <c r="S81" s="13">
        <v>2.3561972602211099</v>
      </c>
      <c r="T81" s="8">
        <v>1.0788202649835199</v>
      </c>
      <c r="U81" s="8">
        <v>5.3032095802397601</v>
      </c>
      <c r="V81" s="8">
        <v>3.1426794367472302</v>
      </c>
      <c r="W81" s="13">
        <v>-0.25875386980736698</v>
      </c>
      <c r="X81" s="13">
        <v>-0.55088877422344795</v>
      </c>
      <c r="Y81" s="13">
        <v>-0.92501623933026</v>
      </c>
      <c r="Z81" s="8">
        <v>0.93514399650936997</v>
      </c>
      <c r="AA81" s="8">
        <v>5.2444641745559499</v>
      </c>
      <c r="AB81" s="8">
        <v>2.8392245655161998</v>
      </c>
    </row>
    <row r="82" spans="1:28" x14ac:dyDescent="0.25">
      <c r="A82" s="9">
        <v>79</v>
      </c>
      <c r="B82" s="9" t="s">
        <v>80</v>
      </c>
      <c r="C82" s="10">
        <v>0.26836923200000001</v>
      </c>
      <c r="D82" s="10">
        <v>0.36899999999999999</v>
      </c>
      <c r="E82" s="12">
        <v>1.43042683636065</v>
      </c>
      <c r="F82" s="12">
        <v>0.88773108613535201</v>
      </c>
      <c r="G82" s="12">
        <v>0.253634443432531</v>
      </c>
      <c r="H82" s="10">
        <v>3.1939840745366102</v>
      </c>
      <c r="I82" s="10">
        <v>5.1416302073083298</v>
      </c>
      <c r="J82" s="10">
        <v>4.8510116585445697</v>
      </c>
      <c r="K82" s="13">
        <v>0.85076036217571305</v>
      </c>
      <c r="L82" s="13">
        <v>1.2065108835632501</v>
      </c>
      <c r="M82" s="13">
        <v>0</v>
      </c>
      <c r="N82" s="8">
        <v>3.7559596281964298</v>
      </c>
      <c r="O82" s="8">
        <v>5.1116077951902597</v>
      </c>
      <c r="P82" s="8">
        <v>4.5569493561248997</v>
      </c>
      <c r="Q82" s="13">
        <v>-0.26256654569770299</v>
      </c>
      <c r="R82" s="13">
        <v>0.79073739290849399</v>
      </c>
      <c r="S82" s="13">
        <v>2.3485167634929098</v>
      </c>
      <c r="T82" s="8">
        <v>2.76007966857585</v>
      </c>
      <c r="U82" s="8">
        <v>5.1927831908309496</v>
      </c>
      <c r="V82" s="8">
        <v>5.0547999456010704</v>
      </c>
      <c r="W82" s="13">
        <v>0.78696277861308395</v>
      </c>
      <c r="X82" s="13">
        <v>-0.29854191031648702</v>
      </c>
      <c r="Y82" s="13">
        <v>2.0283170675720599</v>
      </c>
      <c r="Z82" s="8">
        <v>3.02607590755124</v>
      </c>
      <c r="AA82" s="8">
        <v>5.19866452616911</v>
      </c>
      <c r="AB82" s="8">
        <v>4.9332650430759699</v>
      </c>
    </row>
    <row r="83" spans="1:28" x14ac:dyDescent="0.25">
      <c r="A83" s="9">
        <v>80</v>
      </c>
      <c r="B83" s="9" t="s">
        <v>81</v>
      </c>
      <c r="C83" s="10">
        <v>0.27101667800000001</v>
      </c>
      <c r="D83" s="10">
        <v>0.1961</v>
      </c>
      <c r="E83" s="12">
        <v>2.0139762720964498</v>
      </c>
      <c r="F83" s="12">
        <v>0.61107947505040305</v>
      </c>
      <c r="G83" s="12">
        <v>0.46417516202921999</v>
      </c>
      <c r="H83" s="10">
        <v>1.2985260309298601</v>
      </c>
      <c r="I83" s="10">
        <v>7.2778702516900404</v>
      </c>
      <c r="J83" s="10">
        <v>2.2425396066173899</v>
      </c>
      <c r="K83" s="13">
        <v>0.72070858455998199</v>
      </c>
      <c r="L83" s="13">
        <v>1.0641625214883801</v>
      </c>
      <c r="M83" s="13">
        <v>0</v>
      </c>
      <c r="N83" s="8">
        <v>1.1843063717378099</v>
      </c>
      <c r="O83" s="8">
        <v>7.2545995504853504</v>
      </c>
      <c r="P83" s="8">
        <v>2.05267578495349</v>
      </c>
      <c r="Q83" s="13">
        <v>0.64764826674591802</v>
      </c>
      <c r="R83" s="13">
        <v>2.18140325409883</v>
      </c>
      <c r="S83" s="13">
        <v>-0.49324520582574799</v>
      </c>
      <c r="T83" s="8">
        <v>0.96463751513273699</v>
      </c>
      <c r="U83" s="8">
        <v>7.2259994104843397</v>
      </c>
      <c r="V83" s="8">
        <v>1.2394934263197499</v>
      </c>
      <c r="W83" s="13">
        <v>-0.55353959737195901</v>
      </c>
      <c r="X83" s="13">
        <v>-1.17918494296735</v>
      </c>
      <c r="Y83" s="13">
        <v>-0.42262620104312698</v>
      </c>
      <c r="Z83" s="8">
        <v>0.786779958040695</v>
      </c>
      <c r="AA83" s="8">
        <v>12.6950865245483</v>
      </c>
      <c r="AB83" s="8">
        <v>4.2851191843020597</v>
      </c>
    </row>
    <row r="84" spans="1:28" x14ac:dyDescent="0.25">
      <c r="A84" s="9">
        <v>81</v>
      </c>
      <c r="B84" s="9" t="s">
        <v>82</v>
      </c>
      <c r="C84" s="10">
        <v>0.26487820400000001</v>
      </c>
      <c r="D84" s="10">
        <v>0.59799999999999998</v>
      </c>
      <c r="E84" s="12">
        <v>0.42659692577436298</v>
      </c>
      <c r="F84" s="12">
        <v>1.8073679956111699</v>
      </c>
      <c r="G84" s="12">
        <v>-0.511539522342358</v>
      </c>
      <c r="H84" s="10">
        <v>1.86614038401664</v>
      </c>
      <c r="I84" s="10">
        <v>6.8527164878875899</v>
      </c>
      <c r="J84" s="10">
        <v>1.62464026012981</v>
      </c>
      <c r="K84" s="13">
        <v>1.4584790860762</v>
      </c>
      <c r="L84" s="13">
        <v>0.86249621558943501</v>
      </c>
      <c r="M84" s="13">
        <v>0</v>
      </c>
      <c r="N84" s="8">
        <v>1.41083614918845</v>
      </c>
      <c r="O84" s="8">
        <v>6.9181823971162402</v>
      </c>
      <c r="P84" s="8">
        <v>2.2548328071472801</v>
      </c>
      <c r="Q84" s="13">
        <v>0.28288889099757097</v>
      </c>
      <c r="R84" s="13">
        <v>1.7630852935097701</v>
      </c>
      <c r="S84" s="13">
        <v>-0.97638662226105499</v>
      </c>
      <c r="T84" s="8">
        <v>1.7358797506269299</v>
      </c>
      <c r="U84" s="8">
        <v>6.8971481709883999</v>
      </c>
      <c r="V84" s="8">
        <v>1.8005326261143599</v>
      </c>
      <c r="W84" s="13">
        <v>-0.67687883782948399</v>
      </c>
      <c r="X84" s="13">
        <v>-1.94097887303276</v>
      </c>
      <c r="Y84" s="13">
        <v>-0.48562088169203299</v>
      </c>
      <c r="Z84" s="8">
        <v>1.82200757425513</v>
      </c>
      <c r="AA84" s="8">
        <v>6.8778366793437797</v>
      </c>
      <c r="AB84" s="8">
        <v>1.70579410859852</v>
      </c>
    </row>
    <row r="85" spans="1:28" x14ac:dyDescent="0.25">
      <c r="A85" s="9">
        <v>82</v>
      </c>
      <c r="B85" s="9" t="s">
        <v>83</v>
      </c>
      <c r="C85" s="10">
        <v>0.27400000000000002</v>
      </c>
      <c r="D85" s="10">
        <v>0.21759999999999999</v>
      </c>
      <c r="E85" s="12">
        <v>0.16548897635513299</v>
      </c>
      <c r="F85" s="12">
        <v>2.83119308925101</v>
      </c>
      <c r="G85" s="12">
        <v>-0.37103164944572598</v>
      </c>
      <c r="H85" s="10">
        <v>0.424958609558864</v>
      </c>
      <c r="I85" s="10">
        <v>3.6021432420321999</v>
      </c>
      <c r="J85" s="10">
        <v>1.6965851134672001</v>
      </c>
      <c r="K85" s="13">
        <v>0.95096849326518296</v>
      </c>
      <c r="L85" s="13">
        <v>0.79226875994670698</v>
      </c>
      <c r="M85" s="13">
        <v>0</v>
      </c>
      <c r="N85" s="8">
        <v>1.5375688869728701</v>
      </c>
      <c r="O85" s="8">
        <v>3.8861964131879998</v>
      </c>
      <c r="P85" s="8">
        <v>2.2554770672549198</v>
      </c>
      <c r="Q85" s="13">
        <v>-0.162164170314122</v>
      </c>
      <c r="R85" s="13">
        <v>0.63525314158347601</v>
      </c>
      <c r="S85" s="13">
        <v>3.2541066597528698</v>
      </c>
      <c r="T85" s="8">
        <v>1.91661628784605</v>
      </c>
      <c r="U85" s="8">
        <v>3.9434607337951899</v>
      </c>
      <c r="V85" s="8">
        <v>2.48424821961971</v>
      </c>
      <c r="W85" s="13">
        <v>-0.73354877913524197</v>
      </c>
      <c r="X85" s="13">
        <v>-1.6464032548162599</v>
      </c>
      <c r="Y85" s="13">
        <v>-0.33044188735992103</v>
      </c>
      <c r="Z85" s="8">
        <v>0.71627020099025496</v>
      </c>
      <c r="AA85" s="8">
        <v>3.7655111990982602</v>
      </c>
      <c r="AB85" s="8">
        <v>1.8658803891990501</v>
      </c>
    </row>
    <row r="86" spans="1:28" x14ac:dyDescent="0.25">
      <c r="A86" s="9">
        <v>83</v>
      </c>
      <c r="B86" s="9" t="s">
        <v>84</v>
      </c>
      <c r="C86" s="10">
        <v>0.261048261</v>
      </c>
      <c r="D86" s="10">
        <v>0.26040000000000002</v>
      </c>
      <c r="E86" s="12">
        <v>0.17331411413761399</v>
      </c>
      <c r="F86" s="12">
        <v>2.5927154640343</v>
      </c>
      <c r="G86" s="12">
        <v>-0.39980366531438599</v>
      </c>
      <c r="H86" s="10">
        <v>0.94813736988033903</v>
      </c>
      <c r="I86" s="10">
        <v>6.3670476724836904</v>
      </c>
      <c r="J86" s="10">
        <v>1.2441863209705299</v>
      </c>
      <c r="K86" s="13">
        <v>0.92174014942270699</v>
      </c>
      <c r="L86" s="13">
        <v>0.87571602855087505</v>
      </c>
      <c r="M86" s="13">
        <v>0</v>
      </c>
      <c r="N86" s="8">
        <v>0.64667807989935999</v>
      </c>
      <c r="O86" s="8">
        <v>6.5152080844513103</v>
      </c>
      <c r="P86" s="8">
        <v>1.7728984274956201</v>
      </c>
      <c r="Q86" s="13">
        <v>0.56646618967747797</v>
      </c>
      <c r="R86" s="13">
        <v>1.9583046369084001</v>
      </c>
      <c r="S86" s="13">
        <v>-0.62112788571577404</v>
      </c>
      <c r="T86" s="8">
        <v>0.93787675061327203</v>
      </c>
      <c r="U86" s="8">
        <v>6.3689073199081099</v>
      </c>
      <c r="V86" s="8">
        <v>1.24671689969859</v>
      </c>
      <c r="W86" s="13">
        <v>-0.49528450135262703</v>
      </c>
      <c r="X86" s="13">
        <v>-1.36192086260847</v>
      </c>
      <c r="Y86" s="13">
        <v>-0.44152841227726503</v>
      </c>
      <c r="Z86" s="8">
        <v>0.75926441855159199</v>
      </c>
      <c r="AA86" s="8">
        <v>6.4687123176779302</v>
      </c>
      <c r="AB86" s="8">
        <v>1.49907821126122</v>
      </c>
    </row>
    <row r="87" spans="1:28" x14ac:dyDescent="0.25">
      <c r="A87" s="9">
        <v>84</v>
      </c>
      <c r="B87" s="9" t="s">
        <v>85</v>
      </c>
      <c r="C87" s="10">
        <v>0.29236572199999999</v>
      </c>
      <c r="D87" s="10">
        <v>-8.9400000000000005E-4</v>
      </c>
      <c r="E87" s="12">
        <v>3.1435452986615</v>
      </c>
      <c r="F87" s="12">
        <v>0.35192728784087601</v>
      </c>
      <c r="G87" s="12">
        <v>0.634071068573688</v>
      </c>
      <c r="H87" s="10">
        <v>0.42154113012361</v>
      </c>
      <c r="I87" s="10">
        <v>5.6807330836804804</v>
      </c>
      <c r="J87" s="10">
        <v>1.8772394034300299</v>
      </c>
      <c r="K87" s="13">
        <v>0.49299567593124</v>
      </c>
      <c r="L87" s="13">
        <v>0.973862978002764</v>
      </c>
      <c r="M87" s="13">
        <v>0</v>
      </c>
      <c r="N87" s="8">
        <v>0.40069481966522902</v>
      </c>
      <c r="O87" s="8">
        <v>5.6491020564002703</v>
      </c>
      <c r="P87" s="8">
        <v>1.7159222551029201</v>
      </c>
      <c r="Q87" s="13">
        <v>0.82039254601306799</v>
      </c>
      <c r="R87" s="13">
        <v>3.0302018237169799</v>
      </c>
      <c r="S87" s="13">
        <v>-0.51472740757721103</v>
      </c>
      <c r="T87" s="8">
        <v>0.682193906390127</v>
      </c>
      <c r="U87" s="8">
        <v>5.4344160775046202</v>
      </c>
      <c r="V87" s="8">
        <v>0.85474303750272995</v>
      </c>
      <c r="W87" s="13">
        <v>-1.22971594325192</v>
      </c>
      <c r="X87" s="13">
        <v>-2.0903974405167101</v>
      </c>
      <c r="Y87" s="13">
        <v>-0.14643252380823901</v>
      </c>
      <c r="Z87" s="8">
        <v>0.43531385059115102</v>
      </c>
      <c r="AA87" s="8">
        <v>5.6246576253027998</v>
      </c>
      <c r="AB87" s="8">
        <v>1.5464489343146099</v>
      </c>
    </row>
    <row r="88" spans="1:28" x14ac:dyDescent="0.25">
      <c r="A88" s="9">
        <v>85</v>
      </c>
      <c r="B88" s="9" t="s">
        <v>86</v>
      </c>
      <c r="C88" s="10">
        <v>0.28299999999999997</v>
      </c>
      <c r="D88" s="10">
        <v>0.10009999999999999</v>
      </c>
      <c r="E88" s="12">
        <v>1.51658505777271</v>
      </c>
      <c r="F88" s="12">
        <v>0.26859554829825</v>
      </c>
      <c r="G88" s="12">
        <v>-0.14052351141484501</v>
      </c>
      <c r="H88" s="10">
        <v>1.0037100938411201</v>
      </c>
      <c r="I88" s="10">
        <v>4.6182921333352498</v>
      </c>
      <c r="J88" s="10">
        <v>2.0440591786523599</v>
      </c>
      <c r="K88" s="13">
        <v>2.6828648514481999</v>
      </c>
      <c r="L88" s="13">
        <v>0.205081502274194</v>
      </c>
      <c r="M88" s="13">
        <v>0</v>
      </c>
      <c r="N88" s="8">
        <v>1.1007463782193601</v>
      </c>
      <c r="O88" s="8">
        <v>4.5996419011506102</v>
      </c>
      <c r="P88" s="8">
        <v>1.9923708303468599</v>
      </c>
      <c r="Q88" s="13">
        <v>-0.43345282083159797</v>
      </c>
      <c r="R88" s="13">
        <v>0.37953855962760003</v>
      </c>
      <c r="S88" s="13">
        <v>0.49963686594900802</v>
      </c>
      <c r="T88" s="8">
        <v>1.03235260822818</v>
      </c>
      <c r="U88" s="8">
        <v>4.6377407860121798</v>
      </c>
      <c r="V88" s="8">
        <v>1.9692904930478801</v>
      </c>
      <c r="W88" s="13">
        <v>2.1761127508424498</v>
      </c>
      <c r="X88" s="13">
        <v>-0.16935519641827801</v>
      </c>
      <c r="Y88" s="13">
        <v>0.26861546805192399</v>
      </c>
      <c r="Z88" s="8">
        <v>0.97498530943193795</v>
      </c>
      <c r="AA88" s="8">
        <v>4.6550774162622597</v>
      </c>
      <c r="AB88" s="8">
        <v>2.0039337632605001</v>
      </c>
    </row>
    <row r="89" spans="1:28" x14ac:dyDescent="0.25">
      <c r="A89" s="9">
        <v>86</v>
      </c>
      <c r="B89" s="9" t="s">
        <v>87</v>
      </c>
      <c r="C89" s="10">
        <v>0.252</v>
      </c>
      <c r="D89" s="10">
        <v>0.27510000000000001</v>
      </c>
      <c r="E89" s="12">
        <v>0.24467729983101899</v>
      </c>
      <c r="F89" s="12">
        <v>2.0120726556571298</v>
      </c>
      <c r="G89" s="12">
        <v>-0.34570029519717199</v>
      </c>
      <c r="H89" s="10">
        <v>0.36432454106531398</v>
      </c>
      <c r="I89" s="10">
        <v>4.7739169288065098</v>
      </c>
      <c r="J89" s="10">
        <v>1.5640664789579699</v>
      </c>
      <c r="K89" s="13">
        <v>1.04188528867393</v>
      </c>
      <c r="L89" s="13">
        <v>0.75663142602187505</v>
      </c>
      <c r="M89" s="13">
        <v>0</v>
      </c>
      <c r="N89" s="8">
        <v>0.91753062982631195</v>
      </c>
      <c r="O89" s="8">
        <v>4.9561915398087502</v>
      </c>
      <c r="P89" s="8">
        <v>1.9368699773278499</v>
      </c>
      <c r="Q89" s="13">
        <v>0.49422860039396099</v>
      </c>
      <c r="R89" s="13">
        <v>1.6580223164008701</v>
      </c>
      <c r="S89" s="13">
        <v>-0.729679911582787</v>
      </c>
      <c r="T89" s="8">
        <v>0.34962631799003902</v>
      </c>
      <c r="U89" s="8">
        <v>4.7734827308685901</v>
      </c>
      <c r="V89" s="8">
        <v>1.5570977146471701</v>
      </c>
      <c r="W89" s="13">
        <v>-0.65105978497420702</v>
      </c>
      <c r="X89" s="13">
        <v>-1.52927064278533</v>
      </c>
      <c r="Y89" s="13">
        <v>-0.37796578739185199</v>
      </c>
      <c r="Z89" s="8">
        <v>0.33036804265687397</v>
      </c>
      <c r="AA89" s="8">
        <v>4.8172288665521696</v>
      </c>
      <c r="AB89" s="8">
        <v>1.65938736712742</v>
      </c>
    </row>
    <row r="90" spans="1:28" x14ac:dyDescent="0.25">
      <c r="A90" s="9">
        <v>87</v>
      </c>
      <c r="B90" s="9" t="s">
        <v>88</v>
      </c>
      <c r="C90" s="10">
        <v>0.259864814</v>
      </c>
      <c r="D90" s="10">
        <v>0.249</v>
      </c>
      <c r="E90" s="12">
        <v>0.209442450962121</v>
      </c>
      <c r="F90" s="12">
        <v>2.0815329059186598</v>
      </c>
      <c r="G90" s="12">
        <v>-0.347082037826978</v>
      </c>
      <c r="H90" s="10">
        <v>3.89895275749112</v>
      </c>
      <c r="I90" s="10">
        <v>12.633340608913899</v>
      </c>
      <c r="J90" s="10">
        <v>1.3062437415133501</v>
      </c>
      <c r="K90" s="13">
        <v>1.1431381215276799</v>
      </c>
      <c r="L90" s="13">
        <v>0.62440757784102996</v>
      </c>
      <c r="M90" s="13">
        <v>0</v>
      </c>
      <c r="N90" s="8">
        <v>2.2658227337259702</v>
      </c>
      <c r="O90" s="8">
        <v>22.108448028695801</v>
      </c>
      <c r="P90" s="8">
        <v>4.4736346152523403</v>
      </c>
      <c r="Q90" s="13">
        <v>0.33915673635193</v>
      </c>
      <c r="R90" s="13">
        <v>1.18217622266158</v>
      </c>
      <c r="S90" s="13">
        <v>-1.18171551305324</v>
      </c>
      <c r="T90" s="8">
        <v>3.9233085951651301</v>
      </c>
      <c r="U90" s="8">
        <v>12.7271092479684</v>
      </c>
      <c r="V90" s="8">
        <v>2.0578571054901</v>
      </c>
      <c r="W90" s="13">
        <v>2.9728097218552501</v>
      </c>
      <c r="X90" s="13">
        <v>2.2305504957064701</v>
      </c>
      <c r="Y90" s="13">
        <v>0.150239643022339</v>
      </c>
      <c r="Z90" s="8">
        <v>3.71959294028989</v>
      </c>
      <c r="AA90" s="8">
        <v>12.695534985225301</v>
      </c>
      <c r="AB90" s="8">
        <v>1.69488960965547</v>
      </c>
    </row>
    <row r="91" spans="1:28" x14ac:dyDescent="0.25">
      <c r="A91" s="9">
        <v>88</v>
      </c>
      <c r="B91" s="9" t="s">
        <v>89</v>
      </c>
      <c r="C91" s="10">
        <v>0.26499580900000003</v>
      </c>
      <c r="D91" s="10">
        <v>0.47099999999999997</v>
      </c>
      <c r="E91" s="12">
        <v>0.43813409051448898</v>
      </c>
      <c r="F91" s="12">
        <v>1.6313927907335899</v>
      </c>
      <c r="G91" s="12">
        <v>-0.41154090675486499</v>
      </c>
      <c r="H91" s="10">
        <v>3.7150264890440399</v>
      </c>
      <c r="I91" s="10">
        <v>7.1708871428549799</v>
      </c>
      <c r="J91" s="10">
        <v>1.61738282307805</v>
      </c>
      <c r="K91" s="13">
        <v>1.5207913293370301</v>
      </c>
      <c r="L91" s="13">
        <v>0.69674189545146903</v>
      </c>
      <c r="M91" s="13">
        <v>0</v>
      </c>
      <c r="N91" s="8">
        <v>2.4512559039925899</v>
      </c>
      <c r="O91" s="8">
        <v>17.1959447863835</v>
      </c>
      <c r="P91" s="8">
        <v>4.7820524770149202</v>
      </c>
      <c r="Q91" s="13">
        <v>-0.208265027289987</v>
      </c>
      <c r="R91" s="13">
        <v>0.86025973715220905</v>
      </c>
      <c r="S91" s="13">
        <v>1.59680722986256</v>
      </c>
      <c r="T91" s="8">
        <v>1.87495292464004</v>
      </c>
      <c r="U91" s="8">
        <v>17.255478366014799</v>
      </c>
      <c r="V91" s="8">
        <v>5.1860419216071003</v>
      </c>
      <c r="W91" s="13">
        <v>2.9516652875677298</v>
      </c>
      <c r="X91" s="13">
        <v>1.81065786363491</v>
      </c>
      <c r="Y91" s="13">
        <v>0.236411108719564</v>
      </c>
      <c r="Z91" s="8">
        <v>3.5369110790474099</v>
      </c>
      <c r="AA91" s="8">
        <v>7.1784339965333803</v>
      </c>
      <c r="AB91" s="8">
        <v>1.8636452641466701</v>
      </c>
    </row>
    <row r="92" spans="1:28" x14ac:dyDescent="0.25">
      <c r="A92" s="9">
        <v>89</v>
      </c>
      <c r="B92" s="9" t="s">
        <v>90</v>
      </c>
      <c r="C92" s="10">
        <v>0.27884592499999999</v>
      </c>
      <c r="D92" s="10">
        <v>0.17849999999999999</v>
      </c>
      <c r="E92" s="12">
        <v>0.48758728259787398</v>
      </c>
      <c r="F92" s="12">
        <v>1.3216616401564201</v>
      </c>
      <c r="G92" s="12">
        <v>-0.122988947571837</v>
      </c>
      <c r="H92" s="10">
        <v>1.5679890375135499</v>
      </c>
      <c r="I92" s="10">
        <v>4.97193767175151</v>
      </c>
      <c r="J92" s="10">
        <v>2.2812307099428999</v>
      </c>
      <c r="K92" s="13">
        <v>0.75522473962981795</v>
      </c>
      <c r="L92" s="13">
        <v>1.0009842924642101</v>
      </c>
      <c r="M92" s="13">
        <v>0</v>
      </c>
      <c r="N92" s="8">
        <v>1.3181827167893201</v>
      </c>
      <c r="O92" s="8">
        <v>5.0103615663999603</v>
      </c>
      <c r="P92" s="8">
        <v>2.4493557794177701</v>
      </c>
      <c r="Q92" s="13">
        <v>0.30702083392861002</v>
      </c>
      <c r="R92" s="13">
        <v>1.10586967735956</v>
      </c>
      <c r="S92" s="13">
        <v>-1.6241381151616401</v>
      </c>
      <c r="T92" s="8">
        <v>1.5387273318014101</v>
      </c>
      <c r="U92" s="8">
        <v>4.97644721719454</v>
      </c>
      <c r="V92" s="8">
        <v>2.2981385985311702</v>
      </c>
      <c r="W92" s="13">
        <v>1.3137942024398099</v>
      </c>
      <c r="X92" s="13">
        <v>0.95903080888665304</v>
      </c>
      <c r="Y92" s="13">
        <v>0.34077697828784698</v>
      </c>
      <c r="Z92" s="8">
        <v>1.64623106721415</v>
      </c>
      <c r="AA92" s="8">
        <v>4.9476048055860904</v>
      </c>
      <c r="AB92" s="8">
        <v>2.23335846123936</v>
      </c>
    </row>
    <row r="93" spans="1:28" x14ac:dyDescent="0.25">
      <c r="A93" s="9">
        <v>90</v>
      </c>
      <c r="B93" s="9" t="s">
        <v>91</v>
      </c>
      <c r="C93" s="10">
        <v>0.28151095599999998</v>
      </c>
      <c r="D93" s="10">
        <v>0.25659999999999999</v>
      </c>
      <c r="E93" s="12">
        <v>0.19815815784972199</v>
      </c>
      <c r="F93" s="12">
        <v>2.3847395100934801</v>
      </c>
      <c r="G93" s="12">
        <v>-0.39828936191946301</v>
      </c>
      <c r="H93" s="10">
        <v>0.505526231755139</v>
      </c>
      <c r="I93" s="10">
        <v>5.9246286180597503</v>
      </c>
      <c r="J93" s="10">
        <v>1.4241464242125099</v>
      </c>
      <c r="K93" s="13">
        <v>0.87771829691615399</v>
      </c>
      <c r="L93" s="13">
        <v>0.96929727922349695</v>
      </c>
      <c r="M93" s="13">
        <v>0</v>
      </c>
      <c r="N93" s="8">
        <v>0.35534478211083198</v>
      </c>
      <c r="O93" s="8">
        <v>5.9855906122507596</v>
      </c>
      <c r="P93" s="8">
        <v>1.8836225858667499</v>
      </c>
      <c r="Q93" s="13">
        <v>-7.0909277058478798E-2</v>
      </c>
      <c r="R93" s="13">
        <v>0.78738052102703404</v>
      </c>
      <c r="S93" s="13">
        <v>7.8765311609164304</v>
      </c>
      <c r="T93" s="8">
        <v>0.35939380724220099</v>
      </c>
      <c r="U93" s="8">
        <v>6.01274143725428</v>
      </c>
      <c r="V93" s="8">
        <v>2.0008226974033101</v>
      </c>
      <c r="W93" s="13">
        <v>1.55925370867056</v>
      </c>
      <c r="X93" s="13">
        <v>0.87822688947112504</v>
      </c>
      <c r="Y93" s="13">
        <v>0.35158539095522101</v>
      </c>
      <c r="Z93" s="8">
        <v>0.40188660001350002</v>
      </c>
      <c r="AA93" s="8">
        <v>5.9671993219524397</v>
      </c>
      <c r="AB93" s="8">
        <v>1.72114928502118</v>
      </c>
    </row>
    <row r="94" spans="1:28" x14ac:dyDescent="0.25">
      <c r="A94" s="9">
        <v>91</v>
      </c>
      <c r="B94" s="9" t="s">
        <v>92</v>
      </c>
      <c r="C94" s="10">
        <v>0.28399999999999997</v>
      </c>
      <c r="D94" s="10">
        <v>9.4200000000000006E-2</v>
      </c>
      <c r="E94" s="12">
        <v>0.146021834322243</v>
      </c>
      <c r="F94" s="12">
        <v>2.0526203152820499</v>
      </c>
      <c r="G94" s="12">
        <v>-0.31048831944170802</v>
      </c>
      <c r="H94" s="10">
        <v>0.24243259275774401</v>
      </c>
      <c r="I94" s="10">
        <v>3.7783738217003799</v>
      </c>
      <c r="J94" s="10">
        <v>1.9286768261238001</v>
      </c>
      <c r="K94" s="13">
        <v>0.83434496133916702</v>
      </c>
      <c r="L94" s="13">
        <v>0.710570986533689</v>
      </c>
      <c r="M94" s="13">
        <v>0</v>
      </c>
      <c r="N94" s="8">
        <v>0.41043627548511102</v>
      </c>
      <c r="O94" s="8">
        <v>3.8371451220748098</v>
      </c>
      <c r="P94" s="8">
        <v>2.3513884842364901</v>
      </c>
      <c r="Q94" s="13">
        <v>0.79794834115026303</v>
      </c>
      <c r="R94" s="13">
        <v>3.39820308445268</v>
      </c>
      <c r="S94" s="13">
        <v>-0.43986311612100698</v>
      </c>
      <c r="T94" s="8">
        <v>0.81590801661575496</v>
      </c>
      <c r="U94" s="8">
        <v>3.5393523360422998</v>
      </c>
      <c r="V94" s="8">
        <v>1.21585438030208</v>
      </c>
      <c r="W94" s="13">
        <v>-0.52106005783964104</v>
      </c>
      <c r="X94" s="13">
        <v>-0.97121842727804697</v>
      </c>
      <c r="Y94" s="13">
        <v>-0.40478188000953302</v>
      </c>
      <c r="Z94" s="8">
        <v>0.26040198627739503</v>
      </c>
      <c r="AA94" s="8">
        <v>3.7994483662826499</v>
      </c>
      <c r="AB94" s="8">
        <v>2.0103333517705102</v>
      </c>
    </row>
    <row r="95" spans="1:28" x14ac:dyDescent="0.25">
      <c r="A95" s="9">
        <v>92</v>
      </c>
      <c r="B95" s="9" t="s">
        <v>93</v>
      </c>
      <c r="C95" s="10">
        <v>0.227638798</v>
      </c>
      <c r="D95" s="10">
        <v>0.36399999999999999</v>
      </c>
      <c r="E95" s="12">
        <v>0.66222431337986798</v>
      </c>
      <c r="F95" s="12">
        <v>1.0565674863071901</v>
      </c>
      <c r="G95" s="12">
        <v>-0.133341156846607</v>
      </c>
      <c r="H95" s="10">
        <v>1.59380542791781</v>
      </c>
      <c r="I95" s="10">
        <v>8.6408717525948209</v>
      </c>
      <c r="J95" s="10">
        <v>1.6947521181522001</v>
      </c>
      <c r="K95" s="13">
        <v>1.0097350921669599</v>
      </c>
      <c r="L95" s="13">
        <v>0.81662112235435103</v>
      </c>
      <c r="M95" s="13">
        <v>0</v>
      </c>
      <c r="N95" s="8">
        <v>1.4734520580305599</v>
      </c>
      <c r="O95" s="8">
        <v>8.6726972838678602</v>
      </c>
      <c r="P95" s="8">
        <v>1.76888069734302</v>
      </c>
      <c r="Q95" s="13">
        <v>-0.29438108667082302</v>
      </c>
      <c r="R95" s="13">
        <v>0.62640118976654802</v>
      </c>
      <c r="S95" s="13">
        <v>1.8446214400236201</v>
      </c>
      <c r="T95" s="8">
        <v>1.1336010222472901</v>
      </c>
      <c r="U95" s="8">
        <v>8.7263655872189698</v>
      </c>
      <c r="V95" s="8">
        <v>2.0436874148285198</v>
      </c>
      <c r="W95" s="13">
        <v>1.30941310109232</v>
      </c>
      <c r="X95" s="13">
        <v>0.409314085523654</v>
      </c>
      <c r="Y95" s="13">
        <v>0.490276970584067</v>
      </c>
      <c r="Z95" s="8">
        <v>1.6685556642452699</v>
      </c>
      <c r="AA95" s="8">
        <v>8.6062499135500605</v>
      </c>
      <c r="AB95" s="8">
        <v>1.67428842019289</v>
      </c>
    </row>
    <row r="96" spans="1:28" x14ac:dyDescent="0.25">
      <c r="A96" s="9">
        <v>93</v>
      </c>
      <c r="B96" s="9" t="s">
        <v>94</v>
      </c>
      <c r="C96" s="10">
        <v>0.26004558</v>
      </c>
      <c r="D96" s="10">
        <v>0.32684000000000002</v>
      </c>
      <c r="E96" s="12">
        <v>0.52877389784297502</v>
      </c>
      <c r="F96" s="12">
        <v>1.2352306529296599</v>
      </c>
      <c r="G96" s="12">
        <v>-0.24335255926038599</v>
      </c>
      <c r="H96" s="10">
        <v>1.44143267546082</v>
      </c>
      <c r="I96" s="10">
        <v>6.4500116834753198</v>
      </c>
      <c r="J96" s="10">
        <v>1.67604305950724</v>
      </c>
      <c r="K96" s="13">
        <v>1.13096700698271</v>
      </c>
      <c r="L96" s="13">
        <v>0.78143609260164404</v>
      </c>
      <c r="M96" s="13">
        <v>0</v>
      </c>
      <c r="N96" s="8">
        <v>1.2536098740267101</v>
      </c>
      <c r="O96" s="8">
        <v>6.4951305176520497</v>
      </c>
      <c r="P96" s="8">
        <v>1.8895165345145299</v>
      </c>
      <c r="Q96" s="13">
        <v>0.31749017423780301</v>
      </c>
      <c r="R96" s="13">
        <v>1.3148236835164899</v>
      </c>
      <c r="S96" s="13">
        <v>-1.0913656056180201</v>
      </c>
      <c r="T96" s="8">
        <v>1.44514761178361</v>
      </c>
      <c r="U96" s="8">
        <v>6.4476015062356398</v>
      </c>
      <c r="V96" s="8">
        <v>1.6700370247487899</v>
      </c>
      <c r="W96" s="13">
        <v>-0.77311353888994105</v>
      </c>
      <c r="X96" s="13">
        <v>-1.7237132555199</v>
      </c>
      <c r="Y96" s="13">
        <v>-0.36617020039887799</v>
      </c>
      <c r="Z96" s="8">
        <v>1.65761934014737</v>
      </c>
      <c r="AA96" s="8">
        <v>6.3804895961443</v>
      </c>
      <c r="AB96" s="8">
        <v>1.5951974845099299</v>
      </c>
    </row>
    <row r="97" spans="1:28" x14ac:dyDescent="0.25">
      <c r="A97" s="9">
        <v>94</v>
      </c>
      <c r="B97" s="9" t="s">
        <v>95</v>
      </c>
      <c r="C97" s="10">
        <v>0.27227791400000001</v>
      </c>
      <c r="D97" s="10">
        <v>0.26800000000000002</v>
      </c>
      <c r="E97" s="12">
        <v>0.23543847044201899</v>
      </c>
      <c r="F97" s="12">
        <v>3.0918697883283599</v>
      </c>
      <c r="G97" s="12">
        <v>-0.35717089404174901</v>
      </c>
      <c r="H97" s="10">
        <v>12.3867630801474</v>
      </c>
      <c r="I97" s="10">
        <v>7.8059048107920903</v>
      </c>
      <c r="J97" s="10">
        <v>4.3091137270131696</v>
      </c>
      <c r="K97" s="13">
        <v>2.9897860063096098</v>
      </c>
      <c r="L97" s="13">
        <v>0.22505115924753499</v>
      </c>
      <c r="M97" s="13">
        <v>0</v>
      </c>
      <c r="N97" s="8">
        <v>20.469723923050399</v>
      </c>
      <c r="O97" s="8">
        <v>20.021307580265599</v>
      </c>
      <c r="P97" s="8">
        <v>10.4402026112791</v>
      </c>
      <c r="Q97" s="13">
        <v>-0.23131251940665601</v>
      </c>
      <c r="R97" s="13">
        <v>0.62238361257667196</v>
      </c>
      <c r="S97" s="13">
        <v>1.73803886729248</v>
      </c>
      <c r="T97" s="8">
        <v>2.1636122093288201</v>
      </c>
      <c r="U97" s="8">
        <v>19.862760833386002</v>
      </c>
      <c r="V97" s="8">
        <v>4.7759267162963797</v>
      </c>
      <c r="W97" s="13">
        <v>1.15840198748864</v>
      </c>
      <c r="X97" s="13">
        <v>-0.101126292710567</v>
      </c>
      <c r="Y97" s="13">
        <v>0.735883381643201</v>
      </c>
      <c r="Z97" s="8">
        <v>3.20181900351225</v>
      </c>
      <c r="AA97" s="8">
        <v>19.833744780518501</v>
      </c>
      <c r="AB97" s="8">
        <v>4.42875040961962</v>
      </c>
    </row>
    <row r="98" spans="1:28" x14ac:dyDescent="0.25">
      <c r="A98" s="9">
        <v>95</v>
      </c>
      <c r="B98" s="9" t="s">
        <v>96</v>
      </c>
      <c r="C98" s="10">
        <v>0.27400000000000002</v>
      </c>
      <c r="D98" s="10">
        <v>0.1409</v>
      </c>
      <c r="E98" s="12">
        <v>4.7434435376658902E-2</v>
      </c>
      <c r="F98" s="12">
        <v>5.1000400007228004</v>
      </c>
      <c r="G98" s="12">
        <v>-0.46503997847485901</v>
      </c>
      <c r="H98" s="10">
        <v>1.8159276361254499</v>
      </c>
      <c r="I98" s="10">
        <v>4.4384977931258902</v>
      </c>
      <c r="J98" s="10">
        <v>1.55611107872156</v>
      </c>
      <c r="K98" s="13">
        <v>1.0196741938201099</v>
      </c>
      <c r="L98" s="13">
        <v>0.63046896184266998</v>
      </c>
      <c r="M98" s="13">
        <v>0</v>
      </c>
      <c r="N98" s="8">
        <v>1.30804557779525</v>
      </c>
      <c r="O98" s="8">
        <v>4.6657312641093203</v>
      </c>
      <c r="P98" s="8">
        <v>2.3744544761657398</v>
      </c>
      <c r="Q98" s="13">
        <v>0.77758716539995798</v>
      </c>
      <c r="R98" s="13">
        <v>3.1676320281878301</v>
      </c>
      <c r="S98" s="13">
        <v>-0.343162674357957</v>
      </c>
      <c r="T98" s="8">
        <v>1.8030645224851001</v>
      </c>
      <c r="U98" s="8">
        <v>4.4450010328265099</v>
      </c>
      <c r="V98" s="8">
        <v>1.57691208585451</v>
      </c>
      <c r="W98" s="13">
        <v>-0.43389411928084798</v>
      </c>
      <c r="X98" s="13">
        <v>-0.85384213826840605</v>
      </c>
      <c r="Y98" s="13">
        <v>-0.50884579664433205</v>
      </c>
      <c r="Z98" s="8">
        <v>1.42492719708127</v>
      </c>
      <c r="AA98" s="8">
        <v>4.6156339813949998</v>
      </c>
      <c r="AB98" s="8">
        <v>2.1267325559641499</v>
      </c>
    </row>
    <row r="99" spans="1:28" x14ac:dyDescent="0.25">
      <c r="A99" s="9">
        <v>96</v>
      </c>
      <c r="B99" s="9" t="s">
        <v>97</v>
      </c>
      <c r="C99" s="10">
        <v>0.26940968700000001</v>
      </c>
      <c r="D99" s="10">
        <v>0.30249999999999999</v>
      </c>
      <c r="E99" s="12">
        <v>0.344237162728739</v>
      </c>
      <c r="F99" s="12">
        <v>1.6097304674997399</v>
      </c>
      <c r="G99" s="12">
        <v>-0.33572419884905802</v>
      </c>
      <c r="H99" s="10">
        <v>1.6692277930638699</v>
      </c>
      <c r="I99" s="10">
        <v>5.7828288387136597</v>
      </c>
      <c r="J99" s="10">
        <v>1.1997043391982001</v>
      </c>
      <c r="K99" s="13">
        <v>1.0395070031220901</v>
      </c>
      <c r="L99" s="13">
        <v>0.85488768152314998</v>
      </c>
      <c r="M99" s="13">
        <v>0</v>
      </c>
      <c r="N99" s="8">
        <v>1.43951860424408</v>
      </c>
      <c r="O99" s="8">
        <v>5.7816971115646503</v>
      </c>
      <c r="P99" s="8">
        <v>1.9427030570525601</v>
      </c>
      <c r="Q99" s="13">
        <v>-0.77741624970844903</v>
      </c>
      <c r="R99" s="13">
        <v>0.49927136284856199</v>
      </c>
      <c r="S99" s="13">
        <v>0.90297652345296098</v>
      </c>
      <c r="T99" s="8">
        <v>2.6860755902599198</v>
      </c>
      <c r="U99" s="8">
        <v>5.7863253055404602</v>
      </c>
      <c r="V99" s="8">
        <v>2.9047470983963901</v>
      </c>
      <c r="W99" s="13">
        <v>-0.94891628972453301</v>
      </c>
      <c r="X99" s="13">
        <v>-1.8509795875641599</v>
      </c>
      <c r="Y99" s="13">
        <v>-0.31912643026219201</v>
      </c>
      <c r="Z99" s="8">
        <v>1.7098724255889499</v>
      </c>
      <c r="AA99" s="8">
        <v>5.7666097562268899</v>
      </c>
      <c r="AB99" s="8">
        <v>1.2088641052212099</v>
      </c>
    </row>
    <row r="100" spans="1:28" x14ac:dyDescent="0.25">
      <c r="A100" s="9">
        <v>97</v>
      </c>
      <c r="B100" s="9" t="s">
        <v>98</v>
      </c>
      <c r="C100" s="10">
        <v>0.26372480199999998</v>
      </c>
      <c r="D100" s="10">
        <v>0.32200000000000001</v>
      </c>
      <c r="E100" s="12">
        <v>6.9088565327611595E-2</v>
      </c>
      <c r="F100" s="12">
        <v>5.93023845994691</v>
      </c>
      <c r="G100" s="12">
        <v>-0.59469047652375095</v>
      </c>
      <c r="H100" s="10">
        <v>0.98232524546568101</v>
      </c>
      <c r="I100" s="10">
        <v>6.6580913315160197</v>
      </c>
      <c r="J100" s="10">
        <v>1.2569721943827801</v>
      </c>
      <c r="K100" s="13">
        <v>0.96833329384112898</v>
      </c>
      <c r="L100" s="13">
        <v>0.934750541272938</v>
      </c>
      <c r="M100" s="13">
        <v>0</v>
      </c>
      <c r="N100" s="8">
        <v>0.51518333090292201</v>
      </c>
      <c r="O100" s="8">
        <v>6.9459820964719601</v>
      </c>
      <c r="P100" s="8">
        <v>2.1483825243246701</v>
      </c>
      <c r="Q100" s="13">
        <v>-9.4455271156385801E-2</v>
      </c>
      <c r="R100" s="13">
        <v>0.82179606235018399</v>
      </c>
      <c r="S100" s="13">
        <v>5.5085426947669003</v>
      </c>
      <c r="T100" s="8">
        <v>0.47208153596407698</v>
      </c>
      <c r="U100" s="8">
        <v>6.9669279956000496</v>
      </c>
      <c r="V100" s="8">
        <v>2.25974531959658</v>
      </c>
      <c r="W100" s="13">
        <v>2.4032478654356</v>
      </c>
      <c r="X100" s="13">
        <v>1.6753331826220801</v>
      </c>
      <c r="Y100" s="13">
        <v>0.22376097781003901</v>
      </c>
      <c r="Z100" s="8">
        <v>0.52608308749945798</v>
      </c>
      <c r="AA100" s="8">
        <v>6.9228069484567696</v>
      </c>
      <c r="AB100" s="8">
        <v>1.9990752537220799</v>
      </c>
    </row>
    <row r="101" spans="1:28" x14ac:dyDescent="0.25">
      <c r="A101" s="9">
        <v>98</v>
      </c>
      <c r="B101" s="9" t="s">
        <v>99</v>
      </c>
      <c r="C101" s="10">
        <v>0.256340705</v>
      </c>
      <c r="D101" s="10">
        <v>0.35399999999999998</v>
      </c>
      <c r="E101" s="12">
        <v>8.4098208749269002E-2</v>
      </c>
      <c r="F101" s="12">
        <v>4.9300956962574496</v>
      </c>
      <c r="G101" s="12">
        <v>-0.59079457931276802</v>
      </c>
      <c r="H101" s="10">
        <v>0.84569636989044195</v>
      </c>
      <c r="I101" s="10">
        <v>6.6003041804402001</v>
      </c>
      <c r="J101" s="10">
        <v>1.05750997575101</v>
      </c>
      <c r="K101" s="13">
        <v>0.98307170483756701</v>
      </c>
      <c r="L101" s="13">
        <v>0.94814515111720099</v>
      </c>
      <c r="M101" s="13">
        <v>0</v>
      </c>
      <c r="N101" s="8">
        <v>0.45470789593512201</v>
      </c>
      <c r="O101" s="8">
        <v>6.8204952413907698</v>
      </c>
      <c r="P101" s="8">
        <v>1.8812109740885401</v>
      </c>
      <c r="Q101" s="13">
        <v>-5.1991140698668899E-2</v>
      </c>
      <c r="R101" s="13">
        <v>0.88167072173390604</v>
      </c>
      <c r="S101" s="13">
        <v>9.6130088585336999</v>
      </c>
      <c r="T101" s="8">
        <v>0.42615487057460599</v>
      </c>
      <c r="U101" s="8">
        <v>6.8366609047053899</v>
      </c>
      <c r="V101" s="8">
        <v>1.98185261613543</v>
      </c>
      <c r="W101" s="13">
        <v>2.11343393100011</v>
      </c>
      <c r="X101" s="13">
        <v>1.3280833831605301</v>
      </c>
      <c r="Y101" s="13">
        <v>0.27223571870695701</v>
      </c>
      <c r="Z101" s="8">
        <v>0.54468841096447296</v>
      </c>
      <c r="AA101" s="8">
        <v>6.8058995247955103</v>
      </c>
      <c r="AB101" s="8">
        <v>1.71500434026904</v>
      </c>
    </row>
    <row r="102" spans="1:28" x14ac:dyDescent="0.25">
      <c r="A102" s="9">
        <v>99</v>
      </c>
      <c r="B102" s="9" t="s">
        <v>100</v>
      </c>
      <c r="C102" s="10">
        <v>0.24207587799999999</v>
      </c>
      <c r="D102" s="10">
        <v>1.02</v>
      </c>
      <c r="E102" s="12">
        <v>0.53175199100076698</v>
      </c>
      <c r="F102" s="12">
        <v>2.44128712633447</v>
      </c>
      <c r="G102" s="12">
        <v>-0.52523287672395302</v>
      </c>
      <c r="H102" s="10">
        <v>3.3130917853761499</v>
      </c>
      <c r="I102" s="10">
        <v>23.5380930036265</v>
      </c>
      <c r="J102" s="10">
        <v>5.0975212050694099</v>
      </c>
      <c r="K102" s="13">
        <v>1.43484242412656</v>
      </c>
      <c r="L102" s="13">
        <v>1.1782617449453101</v>
      </c>
      <c r="M102" s="13">
        <v>0</v>
      </c>
      <c r="N102" s="8">
        <v>3.5604223007399698</v>
      </c>
      <c r="O102" s="8">
        <v>23.6607395475476</v>
      </c>
      <c r="P102" s="8">
        <v>6.5178079790608798</v>
      </c>
      <c r="Q102" s="13">
        <v>-7.3528591272655902E-2</v>
      </c>
      <c r="R102" s="13">
        <v>1.5192907898677499</v>
      </c>
      <c r="S102" s="13">
        <v>4.2603150577077704</v>
      </c>
      <c r="T102" s="8">
        <v>5.4138245037661203</v>
      </c>
      <c r="U102" s="8">
        <v>23.728420271940401</v>
      </c>
      <c r="V102" s="8">
        <v>7.2104335276335201</v>
      </c>
      <c r="W102" s="13">
        <v>2.13787517316044</v>
      </c>
      <c r="X102" s="13">
        <v>1.7964918993199099</v>
      </c>
      <c r="Y102" s="13">
        <v>0.44102765140962702</v>
      </c>
      <c r="Z102" s="8">
        <v>2.2998225736250602</v>
      </c>
      <c r="AA102" s="8">
        <v>23.622349855240198</v>
      </c>
      <c r="AB102" s="8">
        <v>6.0572836004952197</v>
      </c>
    </row>
    <row r="103" spans="1:28" x14ac:dyDescent="0.25">
      <c r="A103" s="9">
        <v>100</v>
      </c>
      <c r="B103" s="9" t="s">
        <v>101</v>
      </c>
      <c r="C103" s="10">
        <v>0.23575849600000001</v>
      </c>
      <c r="D103" s="10">
        <v>0.90600000000000003</v>
      </c>
      <c r="E103" s="12">
        <v>2.6869793618708702</v>
      </c>
      <c r="F103" s="12">
        <v>0.62001809677881903</v>
      </c>
      <c r="G103" s="12">
        <v>0.25582725507800602</v>
      </c>
      <c r="H103" s="10">
        <v>3.5067901038883802</v>
      </c>
      <c r="I103" s="10">
        <v>30.328069358351499</v>
      </c>
      <c r="J103" s="10">
        <v>6.7315628015955298</v>
      </c>
      <c r="K103" s="13">
        <v>1.81564668215606</v>
      </c>
      <c r="L103" s="13">
        <v>0.78379256667784702</v>
      </c>
      <c r="M103" s="13">
        <v>0</v>
      </c>
      <c r="N103" s="8">
        <v>4.0615741806389201</v>
      </c>
      <c r="O103" s="8">
        <v>30.316694780888401</v>
      </c>
      <c r="P103" s="8">
        <v>6.5057332594030104</v>
      </c>
      <c r="Q103" s="13">
        <v>0.21767707103709599</v>
      </c>
      <c r="R103" s="13">
        <v>1.88583709606322</v>
      </c>
      <c r="S103" s="13">
        <v>-1.1999357436154101</v>
      </c>
      <c r="T103" s="8">
        <v>5.3564831174248404</v>
      </c>
      <c r="U103" s="8">
        <v>30.279010294959399</v>
      </c>
      <c r="V103" s="8">
        <v>5.9465397359042296</v>
      </c>
      <c r="W103" s="13">
        <v>-0.41277545945740002</v>
      </c>
      <c r="X103" s="13">
        <v>-1.9821574584009201</v>
      </c>
      <c r="Y103" s="13">
        <v>-0.62379897026969999</v>
      </c>
      <c r="Z103" s="8">
        <v>6.9237037053072701</v>
      </c>
      <c r="AA103" s="8">
        <v>30.261850645988801</v>
      </c>
      <c r="AB103" s="8">
        <v>5.3873191485279799</v>
      </c>
    </row>
  </sheetData>
  <mergeCells count="9">
    <mergeCell ref="Q2:V2"/>
    <mergeCell ref="W2:AB2"/>
    <mergeCell ref="A1:P1"/>
    <mergeCell ref="A2:A3"/>
    <mergeCell ref="B2:B3"/>
    <mergeCell ref="C2:C3"/>
    <mergeCell ref="D2:D3"/>
    <mergeCell ref="E2:J2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RETRIEVE DATA HERE</vt:lpstr>
      <vt:lpstr>PENG ROBINSON COEFFS + ERRS</vt:lpstr>
      <vt:lpstr>PATEL-TEJA COEFFS + ERRS</vt:lpstr>
      <vt:lpstr>TWU-COON-CUNNINGH COEFFS + ERRS</vt:lpstr>
      <vt:lpstr>ALMAJOSE-DALIDA COEFFS + ERRS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Paolo Almajose</dc:creator>
  <cp:lastModifiedBy>Allan Paolo Almajose</cp:lastModifiedBy>
  <dcterms:created xsi:type="dcterms:W3CDTF">2024-05-26T19:21:59Z</dcterms:created>
  <dcterms:modified xsi:type="dcterms:W3CDTF">2024-06-04T18:45:30Z</dcterms:modified>
</cp:coreProperties>
</file>