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U69" i="1" l="1"/>
  <c r="U64" i="1"/>
  <c r="T62" i="1"/>
  <c r="T61" i="1"/>
  <c r="U62" i="1"/>
  <c r="T63" i="1"/>
  <c r="U63" i="1" s="1"/>
  <c r="U61" i="1"/>
  <c r="L62" i="1"/>
  <c r="M62" i="1" s="1"/>
  <c r="L61" i="1"/>
  <c r="M61" i="1"/>
  <c r="K63" i="1"/>
  <c r="L63" i="1" s="1"/>
  <c r="M63" i="1" s="1"/>
  <c r="E67" i="1"/>
  <c r="E66" i="1"/>
  <c r="E63" i="1"/>
  <c r="E64" i="1"/>
  <c r="E62" i="1"/>
  <c r="D63" i="1"/>
  <c r="D64" i="1"/>
  <c r="D65" i="1"/>
  <c r="E65" i="1" s="1"/>
  <c r="D61" i="1"/>
  <c r="E61" i="1" s="1"/>
  <c r="C31" i="1"/>
  <c r="B64" i="1" s="1"/>
  <c r="B67" i="1"/>
  <c r="B66" i="1"/>
  <c r="B65" i="1"/>
  <c r="B63" i="1"/>
  <c r="B62" i="1"/>
  <c r="B61" i="1"/>
  <c r="C56" i="1"/>
  <c r="C51" i="1"/>
  <c r="C39" i="1"/>
  <c r="C21" i="1"/>
  <c r="C14" i="1"/>
  <c r="C10" i="1"/>
  <c r="V69" i="1" l="1"/>
  <c r="E69" i="1"/>
  <c r="F69" i="1" l="1"/>
  <c r="M64" i="1"/>
  <c r="M69" i="1" s="1"/>
  <c r="O69" i="1" l="1"/>
  <c r="N69" i="1"/>
</calcChain>
</file>

<file path=xl/sharedStrings.xml><?xml version="1.0" encoding="utf-8"?>
<sst xmlns="http://schemas.openxmlformats.org/spreadsheetml/2006/main" count="136" uniqueCount="68">
  <si>
    <t>account</t>
  </si>
  <si>
    <t>Column</t>
  </si>
  <si>
    <t>Data type</t>
  </si>
  <si>
    <t>Bytes</t>
  </si>
  <si>
    <t>userID</t>
  </si>
  <si>
    <t>varchar(30)</t>
  </si>
  <si>
    <t>password</t>
  </si>
  <si>
    <t>varchar(255)</t>
  </si>
  <si>
    <t>email</t>
  </si>
  <si>
    <t>role</t>
  </si>
  <si>
    <t>varchar(10)</t>
  </si>
  <si>
    <t>createDate</t>
  </si>
  <si>
    <t>datetime</t>
  </si>
  <si>
    <t>isActive</t>
  </si>
  <si>
    <t>bit</t>
  </si>
  <si>
    <t>category</t>
  </si>
  <si>
    <t>categoryID</t>
  </si>
  <si>
    <t>int(11)</t>
  </si>
  <si>
    <t>categoryName</t>
  </si>
  <si>
    <t>favorite</t>
  </si>
  <si>
    <t>creator</t>
  </si>
  <si>
    <t>trafficID</t>
  </si>
  <si>
    <t>varchar(11)</t>
  </si>
  <si>
    <t>modifyDate</t>
  </si>
  <si>
    <t>16K</t>
  </si>
  <si>
    <t>48K</t>
  </si>
  <si>
    <t>report</t>
  </si>
  <si>
    <t>reportID</t>
  </si>
  <si>
    <t>referenceID</t>
  </si>
  <si>
    <t>content</t>
  </si>
  <si>
    <t>type</t>
  </si>
  <si>
    <t>varchar(4000)</t>
  </si>
  <si>
    <t>isRead</t>
  </si>
  <si>
    <t>32K</t>
  </si>
  <si>
    <t>result</t>
  </si>
  <si>
    <t>resultID</t>
  </si>
  <si>
    <t>uploadedImage</t>
  </si>
  <si>
    <t>listTraffic</t>
  </si>
  <si>
    <t>80K</t>
  </si>
  <si>
    <t>trafficinformation</t>
  </si>
  <si>
    <t>144K</t>
  </si>
  <si>
    <t>name</t>
  </si>
  <si>
    <t>image</t>
  </si>
  <si>
    <t>information</t>
  </si>
  <si>
    <t>penaltyfee</t>
  </si>
  <si>
    <t>creator(30)</t>
  </si>
  <si>
    <t>trainimage</t>
  </si>
  <si>
    <t>imageID</t>
  </si>
  <si>
    <t>imageName</t>
  </si>
  <si>
    <t>L+1 byte if 0-255, L+2 if &gt; 255</t>
  </si>
  <si>
    <t>Total in 1 year</t>
  </si>
  <si>
    <t>https://dev.mysql.com/doc/refman/5.5/en/storage-requirements.html</t>
  </si>
  <si>
    <t>catogory</t>
  </si>
  <si>
    <t>1 row</t>
  </si>
  <si>
    <t>1 day</t>
  </si>
  <si>
    <t>1 year</t>
  </si>
  <si>
    <t>1 year byte</t>
  </si>
  <si>
    <t>Total</t>
  </si>
  <si>
    <t>in MB</t>
  </si>
  <si>
    <t>Data in server</t>
  </si>
  <si>
    <t>trafficImage</t>
  </si>
  <si>
    <t>trainImage</t>
  </si>
  <si>
    <t>searchImage</t>
  </si>
  <si>
    <t>1 year kb</t>
  </si>
  <si>
    <t>1 image (kb)</t>
  </si>
  <si>
    <t>in GB</t>
  </si>
  <si>
    <t>Data in mobile</t>
  </si>
  <si>
    <t>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</si>
</sst>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1" fillId="0" borderId="0" xfId="1"/>
    <xf numFmtId="0" fontId="0" fillId="3" borderId="0" xfId="0" applyFill="1"/>
    <xf numFmtId="0" fontId="0" fillId="4" borderId="0" xfId="0" applyFill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ev.mysql.com/doc/refman/5.5/en/storage-requirement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abSelected="1" topLeftCell="A51" workbookViewId="0">
      <selection activeCell="B59" sqref="B59"/>
    </sheetView>
  </sheetViews>
  <sheetFormatPr defaultRowHeight="15" x14ac:dyDescent="0.25"/>
  <cols>
    <col min="1" max="1" width="17" bestFit="1" customWidth="1"/>
    <col min="2" max="2" width="12.85546875" bestFit="1" customWidth="1"/>
    <col min="5" max="5" width="10" bestFit="1" customWidth="1"/>
    <col min="9" max="9" width="11" customWidth="1"/>
    <col min="10" max="10" width="11.28515625" customWidth="1"/>
    <col min="17" max="17" width="10.28515625" customWidth="1"/>
    <col min="18" max="18" width="13.28515625" customWidth="1"/>
  </cols>
  <sheetData>
    <row r="1" spans="1:7" x14ac:dyDescent="0.25">
      <c r="A1" t="s">
        <v>1</v>
      </c>
      <c r="B1" t="s">
        <v>2</v>
      </c>
      <c r="C1" t="s">
        <v>3</v>
      </c>
    </row>
    <row r="3" spans="1:7" x14ac:dyDescent="0.25">
      <c r="A3" s="1" t="s">
        <v>0</v>
      </c>
      <c r="B3" s="1"/>
      <c r="C3" s="1" t="s">
        <v>24</v>
      </c>
    </row>
    <row r="4" spans="1:7" x14ac:dyDescent="0.25">
      <c r="A4" t="s">
        <v>4</v>
      </c>
      <c r="B4" t="s">
        <v>5</v>
      </c>
      <c r="C4">
        <v>31</v>
      </c>
      <c r="D4" t="s">
        <v>49</v>
      </c>
      <c r="G4" s="2" t="s">
        <v>51</v>
      </c>
    </row>
    <row r="5" spans="1:7" x14ac:dyDescent="0.25">
      <c r="A5" t="s">
        <v>6</v>
      </c>
      <c r="B5" t="s">
        <v>7</v>
      </c>
      <c r="C5">
        <v>256</v>
      </c>
    </row>
    <row r="6" spans="1:7" x14ac:dyDescent="0.25">
      <c r="A6" t="s">
        <v>8</v>
      </c>
      <c r="B6" t="s">
        <v>5</v>
      </c>
      <c r="C6">
        <v>31</v>
      </c>
    </row>
    <row r="7" spans="1:7" x14ac:dyDescent="0.25">
      <c r="A7" t="s">
        <v>9</v>
      </c>
      <c r="B7" t="s">
        <v>10</v>
      </c>
      <c r="C7">
        <v>11</v>
      </c>
    </row>
    <row r="8" spans="1:7" x14ac:dyDescent="0.25">
      <c r="A8" t="s">
        <v>11</v>
      </c>
      <c r="B8" t="s">
        <v>12</v>
      </c>
      <c r="C8">
        <v>8</v>
      </c>
    </row>
    <row r="9" spans="1:7" x14ac:dyDescent="0.25">
      <c r="A9" t="s">
        <v>13</v>
      </c>
      <c r="B9" t="s">
        <v>14</v>
      </c>
      <c r="C9">
        <v>1</v>
      </c>
    </row>
    <row r="10" spans="1:7" x14ac:dyDescent="0.25">
      <c r="C10">
        <f>SUM(C4:C9)</f>
        <v>338</v>
      </c>
    </row>
    <row r="11" spans="1:7" x14ac:dyDescent="0.25">
      <c r="A11" s="1" t="s">
        <v>15</v>
      </c>
      <c r="B11" s="1"/>
      <c r="C11" s="1" t="s">
        <v>24</v>
      </c>
    </row>
    <row r="12" spans="1:7" x14ac:dyDescent="0.25">
      <c r="A12" t="s">
        <v>16</v>
      </c>
      <c r="B12" t="s">
        <v>17</v>
      </c>
      <c r="C12">
        <v>4</v>
      </c>
    </row>
    <row r="13" spans="1:7" x14ac:dyDescent="0.25">
      <c r="A13" t="s">
        <v>18</v>
      </c>
      <c r="B13" t="s">
        <v>5</v>
      </c>
      <c r="C13">
        <v>31</v>
      </c>
    </row>
    <row r="14" spans="1:7" x14ac:dyDescent="0.25">
      <c r="C14">
        <f>SUM(C12:C13)</f>
        <v>35</v>
      </c>
    </row>
    <row r="15" spans="1:7" x14ac:dyDescent="0.25">
      <c r="A15" s="1" t="s">
        <v>19</v>
      </c>
      <c r="B15" s="1"/>
      <c r="C15" s="1" t="s">
        <v>25</v>
      </c>
    </row>
    <row r="16" spans="1:7" x14ac:dyDescent="0.25">
      <c r="A16" t="s">
        <v>20</v>
      </c>
      <c r="B16" t="s">
        <v>5</v>
      </c>
      <c r="C16">
        <v>31</v>
      </c>
    </row>
    <row r="17" spans="1:3" x14ac:dyDescent="0.25">
      <c r="A17" t="s">
        <v>21</v>
      </c>
      <c r="B17" t="s">
        <v>22</v>
      </c>
      <c r="C17">
        <v>12</v>
      </c>
    </row>
    <row r="18" spans="1:3" x14ac:dyDescent="0.25">
      <c r="A18" t="s">
        <v>11</v>
      </c>
      <c r="B18" t="s">
        <v>12</v>
      </c>
      <c r="C18">
        <v>8</v>
      </c>
    </row>
    <row r="19" spans="1:3" x14ac:dyDescent="0.25">
      <c r="A19" t="s">
        <v>23</v>
      </c>
      <c r="B19" t="s">
        <v>12</v>
      </c>
      <c r="C19">
        <v>8</v>
      </c>
    </row>
    <row r="20" spans="1:3" x14ac:dyDescent="0.25">
      <c r="A20" t="s">
        <v>13</v>
      </c>
      <c r="B20" t="s">
        <v>14</v>
      </c>
      <c r="C20">
        <v>1</v>
      </c>
    </row>
    <row r="21" spans="1:3" x14ac:dyDescent="0.25">
      <c r="C21">
        <f>SUM(C16:C20)</f>
        <v>60</v>
      </c>
    </row>
    <row r="22" spans="1:3" x14ac:dyDescent="0.25">
      <c r="A22" s="1" t="s">
        <v>26</v>
      </c>
      <c r="B22" s="1"/>
      <c r="C22" s="1" t="s">
        <v>33</v>
      </c>
    </row>
    <row r="23" spans="1:3" x14ac:dyDescent="0.25">
      <c r="A23" t="s">
        <v>27</v>
      </c>
      <c r="B23" t="s">
        <v>17</v>
      </c>
      <c r="C23">
        <v>4</v>
      </c>
    </row>
    <row r="24" spans="1:3" x14ac:dyDescent="0.25">
      <c r="A24" t="s">
        <v>28</v>
      </c>
      <c r="B24" t="s">
        <v>22</v>
      </c>
      <c r="C24">
        <v>12</v>
      </c>
    </row>
    <row r="25" spans="1:3" x14ac:dyDescent="0.25">
      <c r="A25" t="s">
        <v>29</v>
      </c>
      <c r="B25" t="s">
        <v>31</v>
      </c>
      <c r="C25">
        <v>4002</v>
      </c>
    </row>
    <row r="26" spans="1:3" x14ac:dyDescent="0.25">
      <c r="A26" t="s">
        <v>20</v>
      </c>
      <c r="B26" t="s">
        <v>5</v>
      </c>
      <c r="C26">
        <v>31</v>
      </c>
    </row>
    <row r="27" spans="1:3" x14ac:dyDescent="0.25">
      <c r="A27" t="s">
        <v>30</v>
      </c>
      <c r="B27" t="s">
        <v>17</v>
      </c>
      <c r="C27">
        <v>4</v>
      </c>
    </row>
    <row r="28" spans="1:3" x14ac:dyDescent="0.25">
      <c r="A28" t="s">
        <v>11</v>
      </c>
      <c r="B28" t="s">
        <v>12</v>
      </c>
      <c r="C28">
        <v>8</v>
      </c>
    </row>
    <row r="29" spans="1:3" x14ac:dyDescent="0.25">
      <c r="A29" t="s">
        <v>32</v>
      </c>
      <c r="B29" t="s">
        <v>14</v>
      </c>
      <c r="C29">
        <v>1</v>
      </c>
    </row>
    <row r="30" spans="1:3" x14ac:dyDescent="0.25">
      <c r="A30" t="s">
        <v>13</v>
      </c>
      <c r="B30" t="s">
        <v>14</v>
      </c>
      <c r="C30">
        <v>1</v>
      </c>
    </row>
    <row r="31" spans="1:3" x14ac:dyDescent="0.25">
      <c r="C31">
        <f>SUM(C23:C30)</f>
        <v>4063</v>
      </c>
    </row>
    <row r="32" spans="1:3" x14ac:dyDescent="0.25">
      <c r="A32" s="1" t="s">
        <v>34</v>
      </c>
      <c r="B32" s="1"/>
      <c r="C32" s="1" t="s">
        <v>38</v>
      </c>
    </row>
    <row r="33" spans="1:3" x14ac:dyDescent="0.25">
      <c r="A33" t="s">
        <v>35</v>
      </c>
      <c r="B33" t="s">
        <v>17</v>
      </c>
      <c r="C33">
        <v>4</v>
      </c>
    </row>
    <row r="34" spans="1:3" x14ac:dyDescent="0.25">
      <c r="A34" t="s">
        <v>36</v>
      </c>
      <c r="B34" t="s">
        <v>7</v>
      </c>
      <c r="C34">
        <v>256</v>
      </c>
    </row>
    <row r="35" spans="1:3" x14ac:dyDescent="0.25">
      <c r="A35" t="s">
        <v>37</v>
      </c>
      <c r="B35" t="s">
        <v>31</v>
      </c>
      <c r="C35">
        <v>4002</v>
      </c>
    </row>
    <row r="36" spans="1:3" x14ac:dyDescent="0.25">
      <c r="A36" t="s">
        <v>20</v>
      </c>
      <c r="B36" t="s">
        <v>5</v>
      </c>
      <c r="C36">
        <v>31</v>
      </c>
    </row>
    <row r="37" spans="1:3" x14ac:dyDescent="0.25">
      <c r="A37" t="s">
        <v>11</v>
      </c>
      <c r="B37" t="s">
        <v>12</v>
      </c>
      <c r="C37">
        <v>8</v>
      </c>
    </row>
    <row r="38" spans="1:3" x14ac:dyDescent="0.25">
      <c r="A38" t="s">
        <v>13</v>
      </c>
      <c r="B38" t="s">
        <v>14</v>
      </c>
      <c r="C38">
        <v>1</v>
      </c>
    </row>
    <row r="39" spans="1:3" x14ac:dyDescent="0.25">
      <c r="C39">
        <f>SUM(C33:C38)</f>
        <v>4302</v>
      </c>
    </row>
    <row r="40" spans="1:3" x14ac:dyDescent="0.25">
      <c r="A40" s="1" t="s">
        <v>39</v>
      </c>
      <c r="B40" s="1"/>
      <c r="C40" s="1" t="s">
        <v>40</v>
      </c>
    </row>
    <row r="41" spans="1:3" x14ac:dyDescent="0.25">
      <c r="A41" t="s">
        <v>21</v>
      </c>
      <c r="B41" t="s">
        <v>22</v>
      </c>
      <c r="C41">
        <v>12</v>
      </c>
    </row>
    <row r="42" spans="1:3" x14ac:dyDescent="0.25">
      <c r="A42" t="s">
        <v>41</v>
      </c>
      <c r="B42" t="s">
        <v>7</v>
      </c>
      <c r="C42">
        <v>256</v>
      </c>
    </row>
    <row r="43" spans="1:3" x14ac:dyDescent="0.25">
      <c r="A43" t="s">
        <v>42</v>
      </c>
      <c r="B43" t="s">
        <v>7</v>
      </c>
      <c r="C43">
        <v>256</v>
      </c>
    </row>
    <row r="44" spans="1:3" x14ac:dyDescent="0.25">
      <c r="A44" t="s">
        <v>16</v>
      </c>
      <c r="B44" t="s">
        <v>17</v>
      </c>
      <c r="C44">
        <v>4</v>
      </c>
    </row>
    <row r="45" spans="1:3" x14ac:dyDescent="0.25">
      <c r="A45" t="s">
        <v>43</v>
      </c>
      <c r="B45" t="s">
        <v>31</v>
      </c>
      <c r="C45">
        <v>4002</v>
      </c>
    </row>
    <row r="46" spans="1:3" x14ac:dyDescent="0.25">
      <c r="A46" t="s">
        <v>44</v>
      </c>
      <c r="B46" t="s">
        <v>7</v>
      </c>
      <c r="C46">
        <v>256</v>
      </c>
    </row>
    <row r="47" spans="1:3" x14ac:dyDescent="0.25">
      <c r="A47" t="s">
        <v>20</v>
      </c>
      <c r="B47" t="s">
        <v>45</v>
      </c>
      <c r="C47">
        <v>31</v>
      </c>
    </row>
    <row r="48" spans="1:3" x14ac:dyDescent="0.25">
      <c r="A48" t="s">
        <v>11</v>
      </c>
      <c r="B48" t="s">
        <v>12</v>
      </c>
      <c r="C48">
        <v>8</v>
      </c>
    </row>
    <row r="49" spans="1:21" x14ac:dyDescent="0.25">
      <c r="A49" t="s">
        <v>23</v>
      </c>
      <c r="B49" t="s">
        <v>12</v>
      </c>
      <c r="C49">
        <v>8</v>
      </c>
    </row>
    <row r="50" spans="1:21" x14ac:dyDescent="0.25">
      <c r="A50" t="s">
        <v>13</v>
      </c>
      <c r="B50" t="s">
        <v>14</v>
      </c>
      <c r="C50">
        <v>1</v>
      </c>
    </row>
    <row r="51" spans="1:21" x14ac:dyDescent="0.25">
      <c r="C51">
        <f>SUM(C41:C50)</f>
        <v>4834</v>
      </c>
    </row>
    <row r="52" spans="1:21" x14ac:dyDescent="0.25">
      <c r="A52" s="1" t="s">
        <v>46</v>
      </c>
      <c r="B52" s="1"/>
      <c r="C52" s="1" t="s">
        <v>33</v>
      </c>
    </row>
    <row r="53" spans="1:21" x14ac:dyDescent="0.25">
      <c r="A53" t="s">
        <v>21</v>
      </c>
      <c r="B53" t="s">
        <v>22</v>
      </c>
      <c r="C53">
        <v>12</v>
      </c>
    </row>
    <row r="54" spans="1:21" x14ac:dyDescent="0.25">
      <c r="A54" t="s">
        <v>47</v>
      </c>
      <c r="B54" t="s">
        <v>7</v>
      </c>
      <c r="C54">
        <v>256</v>
      </c>
    </row>
    <row r="55" spans="1:21" x14ac:dyDescent="0.25">
      <c r="A55" t="s">
        <v>48</v>
      </c>
      <c r="B55" t="s">
        <v>7</v>
      </c>
      <c r="C55">
        <v>256</v>
      </c>
    </row>
    <row r="56" spans="1:21" x14ac:dyDescent="0.25">
      <c r="C56">
        <f>SUM(C53:C55)</f>
        <v>524</v>
      </c>
    </row>
    <row r="58" spans="1:21" x14ac:dyDescent="0.25">
      <c r="I58" t="s">
        <v>59</v>
      </c>
      <c r="Q58" t="s">
        <v>66</v>
      </c>
    </row>
    <row r="59" spans="1:21" x14ac:dyDescent="0.25">
      <c r="A59" t="s">
        <v>50</v>
      </c>
    </row>
    <row r="60" spans="1:21" x14ac:dyDescent="0.25">
      <c r="B60" t="s">
        <v>53</v>
      </c>
      <c r="C60" t="s">
        <v>54</v>
      </c>
      <c r="D60" t="s">
        <v>55</v>
      </c>
      <c r="E60" t="s">
        <v>56</v>
      </c>
      <c r="J60" t="s">
        <v>64</v>
      </c>
      <c r="K60" t="s">
        <v>54</v>
      </c>
      <c r="L60" t="s">
        <v>55</v>
      </c>
      <c r="M60" t="s">
        <v>63</v>
      </c>
      <c r="R60" t="s">
        <v>64</v>
      </c>
      <c r="S60" t="s">
        <v>54</v>
      </c>
      <c r="T60" t="s">
        <v>55</v>
      </c>
      <c r="U60" t="s">
        <v>63</v>
      </c>
    </row>
    <row r="61" spans="1:21" x14ac:dyDescent="0.25">
      <c r="A61" t="s">
        <v>0</v>
      </c>
      <c r="B61">
        <f>C10</f>
        <v>338</v>
      </c>
      <c r="C61">
        <v>50</v>
      </c>
      <c r="D61">
        <f>365*C61</f>
        <v>18250</v>
      </c>
      <c r="E61">
        <f>B61*D61</f>
        <v>6168500</v>
      </c>
      <c r="I61" s="4" t="s">
        <v>60</v>
      </c>
      <c r="J61" s="4">
        <v>30</v>
      </c>
      <c r="K61" s="4"/>
      <c r="L61" s="4">
        <f>D66</f>
        <v>200</v>
      </c>
      <c r="M61" s="4">
        <f t="shared" ref="M61:M62" si="0">L61*J61</f>
        <v>6000</v>
      </c>
      <c r="Q61" s="4" t="s">
        <v>60</v>
      </c>
      <c r="R61" s="4">
        <v>30</v>
      </c>
      <c r="S61" s="4"/>
      <c r="T61" s="4">
        <f>D66</f>
        <v>200</v>
      </c>
      <c r="U61" s="4">
        <f t="shared" ref="U61:U62" si="1">T61*R61</f>
        <v>6000</v>
      </c>
    </row>
    <row r="62" spans="1:21" x14ac:dyDescent="0.25">
      <c r="A62" s="4" t="s">
        <v>52</v>
      </c>
      <c r="B62" s="4">
        <f>C14</f>
        <v>35</v>
      </c>
      <c r="C62" s="4"/>
      <c r="D62" s="4">
        <v>10</v>
      </c>
      <c r="E62" s="4">
        <f>B62*D62</f>
        <v>350</v>
      </c>
      <c r="I62" s="4" t="s">
        <v>61</v>
      </c>
      <c r="J62" s="4">
        <v>10</v>
      </c>
      <c r="K62" s="4"/>
      <c r="L62" s="4">
        <f>D67</f>
        <v>2000</v>
      </c>
      <c r="M62" s="4">
        <f t="shared" si="0"/>
        <v>20000</v>
      </c>
      <c r="Q62" s="4" t="s">
        <v>61</v>
      </c>
      <c r="R62" s="4">
        <v>10</v>
      </c>
      <c r="S62" s="4"/>
      <c r="T62" s="4">
        <f>D67</f>
        <v>2000</v>
      </c>
      <c r="U62" s="4">
        <f t="shared" si="1"/>
        <v>20000</v>
      </c>
    </row>
    <row r="63" spans="1:21" x14ac:dyDescent="0.25">
      <c r="A63" t="s">
        <v>19</v>
      </c>
      <c r="B63">
        <f>C21</f>
        <v>60</v>
      </c>
      <c r="C63">
        <v>500</v>
      </c>
      <c r="D63">
        <f t="shared" ref="D62:D67" si="2">365*C63</f>
        <v>182500</v>
      </c>
      <c r="E63">
        <f t="shared" ref="E63:E65" si="3">B63*D63</f>
        <v>10950000</v>
      </c>
      <c r="I63" t="s">
        <v>62</v>
      </c>
      <c r="J63">
        <v>150</v>
      </c>
      <c r="K63">
        <f>C65</f>
        <v>1000</v>
      </c>
      <c r="L63">
        <f>365*K63</f>
        <v>365000</v>
      </c>
      <c r="M63">
        <f>L63*J63</f>
        <v>54750000</v>
      </c>
      <c r="Q63" t="s">
        <v>62</v>
      </c>
      <c r="R63">
        <v>150</v>
      </c>
      <c r="S63">
        <v>2</v>
      </c>
      <c r="T63">
        <f>365*S63</f>
        <v>730</v>
      </c>
      <c r="U63">
        <f>T63*R63</f>
        <v>109500</v>
      </c>
    </row>
    <row r="64" spans="1:21" x14ac:dyDescent="0.25">
      <c r="A64" t="s">
        <v>26</v>
      </c>
      <c r="B64">
        <f>C31</f>
        <v>4063</v>
      </c>
      <c r="C64">
        <v>10</v>
      </c>
      <c r="D64">
        <f t="shared" si="2"/>
        <v>3650</v>
      </c>
      <c r="E64">
        <f t="shared" si="3"/>
        <v>14829950</v>
      </c>
      <c r="I64" t="s">
        <v>67</v>
      </c>
      <c r="M64">
        <f>E69/1024</f>
        <v>1566595.3125</v>
      </c>
      <c r="Q64" t="s">
        <v>67</v>
      </c>
      <c r="U64">
        <f>10*1024</f>
        <v>10240</v>
      </c>
    </row>
    <row r="65" spans="1:23" x14ac:dyDescent="0.25">
      <c r="A65" t="s">
        <v>34</v>
      </c>
      <c r="B65">
        <f>C39</f>
        <v>4302</v>
      </c>
      <c r="C65">
        <v>1000</v>
      </c>
      <c r="D65">
        <f t="shared" si="2"/>
        <v>365000</v>
      </c>
      <c r="E65">
        <f t="shared" si="3"/>
        <v>1570230000</v>
      </c>
    </row>
    <row r="66" spans="1:23" x14ac:dyDescent="0.25">
      <c r="A66" s="4" t="s">
        <v>39</v>
      </c>
      <c r="B66" s="4">
        <f>C51</f>
        <v>4834</v>
      </c>
      <c r="C66" s="4"/>
      <c r="D66" s="4">
        <v>200</v>
      </c>
      <c r="E66" s="4">
        <f>D66*B66</f>
        <v>966800</v>
      </c>
    </row>
    <row r="67" spans="1:23" x14ac:dyDescent="0.25">
      <c r="A67" s="4" t="s">
        <v>46</v>
      </c>
      <c r="B67" s="4">
        <f>C56</f>
        <v>524</v>
      </c>
      <c r="C67" s="4"/>
      <c r="D67" s="4">
        <v>2000</v>
      </c>
      <c r="E67" s="4">
        <f>D67*B67</f>
        <v>1048000</v>
      </c>
    </row>
    <row r="68" spans="1:23" x14ac:dyDescent="0.25">
      <c r="F68" t="s">
        <v>58</v>
      </c>
      <c r="N68" t="s">
        <v>58</v>
      </c>
      <c r="O68" t="s">
        <v>65</v>
      </c>
      <c r="V68" t="s">
        <v>58</v>
      </c>
    </row>
    <row r="69" spans="1:23" x14ac:dyDescent="0.25">
      <c r="D69" s="3" t="s">
        <v>57</v>
      </c>
      <c r="E69" s="3">
        <f>SUM(E61:E67)</f>
        <v>1604193600</v>
      </c>
      <c r="F69" s="3">
        <f>E69/1024/1024</f>
        <v>1529.8782348632812</v>
      </c>
      <c r="L69" s="3" t="s">
        <v>57</v>
      </c>
      <c r="M69" s="3">
        <f>SUM(M61:M64)</f>
        <v>56342595.3125</v>
      </c>
      <c r="N69" s="3">
        <f>M69/1024</f>
        <v>55022.065734863281</v>
      </c>
      <c r="O69" s="3">
        <f>M69/1024/1024</f>
        <v>53.732486069202423</v>
      </c>
      <c r="T69" s="3" t="s">
        <v>57</v>
      </c>
      <c r="U69" s="3">
        <f>SUM(U61:U64)</f>
        <v>145740</v>
      </c>
      <c r="V69" s="3">
        <f>U69/1024</f>
        <v>142.32421875</v>
      </c>
      <c r="W69" s="5"/>
    </row>
  </sheetData>
  <hyperlinks>
    <hyperlink ref="G4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2014-04-30T04:06:05Z</dcterms:modified>
</cp:coreProperties>
</file>