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<sst xmlns="http://schemas.openxmlformats.org/spreadsheetml/2006/main" uniqueCount="161">
  <si>
    <t>fileID</t>
  </si>
  <si>
    <t>muscle ID</t>
  </si>
  <si>
    <t>mothID</t>
  </si>
  <si>
    <t>trialID</t>
  </si>
  <si>
    <t>spikeType1</t>
  </si>
  <si>
    <t>spikeType2</t>
  </si>
  <si>
    <t>spikeType3</t>
  </si>
  <si>
    <t>spikeType4</t>
  </si>
  <si>
    <t>samplingRate</t>
  </si>
  <si>
    <t>trialLength</t>
  </si>
  <si>
    <t>Verified</t>
  </si>
  <si>
    <t>PrcMaxDistance</t>
  </si>
  <si>
    <t>PrcAmplitude</t>
  </si>
  <si>
    <t>minWidth</t>
  </si>
  <si>
    <t>maxWidth</t>
  </si>
  <si>
    <t>%overlap</t>
  </si>
  <si>
    <t>False negatives</t>
  </si>
  <si>
    <t>False positives</t>
  </si>
  <si>
    <t>Total no. of spikes</t>
  </si>
  <si>
    <t>%false negative</t>
  </si>
  <si>
    <t>%false positive</t>
  </si>
  <si>
    <t>Latency (ms)</t>
  </si>
  <si>
    <t>Remarks</t>
  </si>
  <si>
    <t>Amplitude threshold</t>
  </si>
  <si>
    <t>Axillary_M2_T1</t>
  </si>
  <si>
    <t>Axillary</t>
  </si>
  <si>
    <t>M2</t>
  </si>
  <si>
    <t>T1</t>
  </si>
  <si>
    <t xml:space="preserve"> 21946:21991</t>
  </si>
  <si>
    <t xml:space="preserve"> 21374:21410</t>
  </si>
  <si>
    <t>Axillary_M2_T3</t>
  </si>
  <si>
    <t>T3</t>
  </si>
  <si>
    <t>21271:21326</t>
  </si>
  <si>
    <t>6492:6540</t>
  </si>
  <si>
    <t>Axillary_M3_T1</t>
  </si>
  <si>
    <t>M3</t>
  </si>
  <si>
    <t xml:space="preserve"> 21420:21462</t>
  </si>
  <si>
    <t>Axillary_M3_T3</t>
  </si>
  <si>
    <t xml:space="preserve"> 897:971</t>
  </si>
  <si>
    <t>21303:21330</t>
  </si>
  <si>
    <t>21561:21591</t>
  </si>
  <si>
    <t>Axillary_M6_T1</t>
  </si>
  <si>
    <t>M6</t>
  </si>
  <si>
    <t>28005:28039</t>
  </si>
  <si>
    <t>22170:22200</t>
  </si>
  <si>
    <t>Axillary_M6_T2</t>
  </si>
  <si>
    <t>T2</t>
  </si>
  <si>
    <t>21594:21698</t>
  </si>
  <si>
    <t>6332:6424</t>
  </si>
  <si>
    <t>21345:21384</t>
  </si>
  <si>
    <t>Axillary_M6_T3</t>
  </si>
  <si>
    <t xml:space="preserve"> 3503:3584</t>
  </si>
  <si>
    <t xml:space="preserve"> 28415:28443</t>
  </si>
  <si>
    <t>Basalar_M1_T1</t>
  </si>
  <si>
    <t>Basalar</t>
  </si>
  <si>
    <t>M1</t>
  </si>
  <si>
    <t xml:space="preserve"> 30344:30395</t>
  </si>
  <si>
    <t>22824:22927</t>
  </si>
  <si>
    <t>27458:27582</t>
  </si>
  <si>
    <t>Basalar_M1_T2</t>
  </si>
  <si>
    <t xml:space="preserve"> 24122:24171</t>
  </si>
  <si>
    <t>30344:30395</t>
  </si>
  <si>
    <t>22194:22311</t>
  </si>
  <si>
    <t>Basalar_M1_T3</t>
  </si>
  <si>
    <t xml:space="preserve"> 23178:23210</t>
  </si>
  <si>
    <t xml:space="preserve"> 24127:24171</t>
  </si>
  <si>
    <t>Basalar_M3_T1</t>
  </si>
  <si>
    <t>21009:21046</t>
  </si>
  <si>
    <t>21378:21444</t>
  </si>
  <si>
    <r>
      <rPr>
        <sz val="10"/>
        <color indexed="8"/>
        <rFont val="Calibri"/>
      </rPr>
      <t xml:space="preserve">39530:39595
</t>
    </r>
  </si>
  <si>
    <t>Basalar_M3_T2</t>
  </si>
  <si>
    <t>21828:21887</t>
  </si>
  <si>
    <t>22462:22501</t>
  </si>
  <si>
    <t>22137:22207</t>
  </si>
  <si>
    <t>Basalar_M3_T3</t>
  </si>
  <si>
    <t>21380:21415</t>
  </si>
  <si>
    <t>21378:21449</t>
  </si>
  <si>
    <t>22134:22168</t>
  </si>
  <si>
    <t>DLM_M1_T1</t>
  </si>
  <si>
    <t>DLM</t>
  </si>
  <si>
    <t>23785:23813</t>
  </si>
  <si>
    <t>DLM_M1_T2</t>
  </si>
  <si>
    <t>23662:23771</t>
  </si>
  <si>
    <t>24042:24111</t>
  </si>
  <si>
    <t>23169:23271</t>
  </si>
  <si>
    <t>DLM_M3_T1</t>
  </si>
  <si>
    <t>22108:22256</t>
  </si>
  <si>
    <t>22796:22900</t>
  </si>
  <si>
    <t>23344:23462</t>
  </si>
  <si>
    <t>DLM_M3_T2</t>
  </si>
  <si>
    <t>23797:23882</t>
  </si>
  <si>
    <t>24683:24773</t>
  </si>
  <si>
    <t>23887:23963</t>
  </si>
  <si>
    <t>DLM_M4_T1</t>
  </si>
  <si>
    <t>M4</t>
  </si>
  <si>
    <t xml:space="preserve"> 27566:27640</t>
  </si>
  <si>
    <t xml:space="preserve"> 25412:25489</t>
  </si>
  <si>
    <r>
      <rPr>
        <sz val="10"/>
        <color indexed="8"/>
        <rFont val="Calibri"/>
      </rPr>
      <t xml:space="preserve">25127:25246
</t>
    </r>
  </si>
  <si>
    <t>DLM_M4_T2</t>
  </si>
  <si>
    <t xml:space="preserve"> 26471:26503</t>
  </si>
  <si>
    <t xml:space="preserve">24698:24832
</t>
  </si>
  <si>
    <t xml:space="preserve">25560:25651
</t>
  </si>
  <si>
    <t>DLM_M4_T3</t>
  </si>
  <si>
    <t xml:space="preserve"> 26562:26604</t>
  </si>
  <si>
    <t>27594:27666</t>
  </si>
  <si>
    <t>27705:27792</t>
  </si>
  <si>
    <t>DLM_M5_T1</t>
  </si>
  <si>
    <t>M5</t>
  </si>
  <si>
    <t xml:space="preserve"> 25234:25291</t>
  </si>
  <si>
    <t xml:space="preserve"> 22150:22184</t>
  </si>
  <si>
    <t xml:space="preserve"> 24182:24266</t>
  </si>
  <si>
    <t>DLM_M5_T2</t>
  </si>
  <si>
    <t xml:space="preserve"> 21295:21315</t>
  </si>
  <si>
    <t xml:space="preserve"> 29251:29299</t>
  </si>
  <si>
    <t>DLM_M5_T3</t>
  </si>
  <si>
    <t xml:space="preserve"> 21788:21805</t>
  </si>
  <si>
    <t xml:space="preserve"> 25429:25525</t>
  </si>
  <si>
    <t>22229:22354</t>
  </si>
  <si>
    <t>22357:22452</t>
  </si>
  <si>
    <t>DLM_M7_T1</t>
  </si>
  <si>
    <t>M7</t>
  </si>
  <si>
    <t xml:space="preserve"> 23469:23527</t>
  </si>
  <si>
    <t xml:space="preserve"> 23673:23766</t>
  </si>
  <si>
    <r>
      <rPr>
        <sz val="10"/>
        <color indexed="8"/>
        <rFont val="Calibri"/>
      </rPr>
      <t xml:space="preserve">22357:22452
</t>
    </r>
  </si>
  <si>
    <r>
      <rPr>
        <sz val="10"/>
        <color indexed="8"/>
        <rFont val="Calibri"/>
      </rPr>
      <t xml:space="preserve">23375:23462
</t>
    </r>
  </si>
  <si>
    <t>DLM_M7_T2</t>
  </si>
  <si>
    <t xml:space="preserve"> 22425:22457</t>
  </si>
  <si>
    <t>23928:24035</t>
  </si>
  <si>
    <t>26560:26684</t>
  </si>
  <si>
    <t>DLM_M7_T3</t>
  </si>
  <si>
    <t xml:space="preserve"> 23635:23689</t>
  </si>
  <si>
    <t xml:space="preserve">  13123:13224</t>
  </si>
  <si>
    <t>31139:31236</t>
  </si>
  <si>
    <t>Subalar_M2_T1</t>
  </si>
  <si>
    <t>Subalar</t>
  </si>
  <si>
    <t xml:space="preserve"> 26597:26618</t>
  </si>
  <si>
    <t>Subalar_M2_T2</t>
  </si>
  <si>
    <t xml:space="preserve"> 22722:22759</t>
  </si>
  <si>
    <t xml:space="preserve"> 19911:20096</t>
  </si>
  <si>
    <t>Subalar_M2_T3</t>
  </si>
  <si>
    <t xml:space="preserve"> 21746:21771</t>
  </si>
  <si>
    <t xml:space="preserve"> 21324:21356</t>
  </si>
  <si>
    <t>Subalar_M5_T1</t>
  </si>
  <si>
    <t xml:space="preserve"> 23589:23635</t>
  </si>
  <si>
    <t xml:space="preserve"> 27562:27631</t>
  </si>
  <si>
    <t>25373:25434</t>
  </si>
  <si>
    <t>Subalar_M5_T2</t>
  </si>
  <si>
    <t xml:space="preserve"> 22051:22082</t>
  </si>
  <si>
    <t xml:space="preserve"> 12355:12474</t>
  </si>
  <si>
    <t>Subalar_M5_T3</t>
  </si>
  <si>
    <t xml:space="preserve"> 5083:5158</t>
  </si>
  <si>
    <t xml:space="preserve"> 21669:21689</t>
  </si>
  <si>
    <t>Subalar_M6_T1</t>
  </si>
  <si>
    <t xml:space="preserve"> 21220:21250</t>
  </si>
  <si>
    <t xml:space="preserve"> 29140:29255</t>
  </si>
  <si>
    <t>Subalar_M6_T2</t>
  </si>
  <si>
    <t xml:space="preserve"> 22594:22619</t>
  </si>
  <si>
    <t xml:space="preserve"> 22683:22716</t>
  </si>
  <si>
    <t>Subalar_M6_T3</t>
  </si>
  <si>
    <t xml:space="preserve"> 22478:22500</t>
  </si>
  <si>
    <t xml:space="preserve"> 22704:22743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</si>
</sst>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alibri"/>
    </font>
    <font>
      <sz val="9"/>
      <color indexed="11"/>
      <name val="&quot;Google Sans&quot;"/>
    </font>
    <font>
      <sz val="10"/>
      <color indexed="11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left" vertical="bottom" readingOrder="1"/>
    </xf>
  </cellStyleXfs>
  <cellXfs count="17">
    <xf numFmtId="0" fontId="0" applyNumberFormat="0" applyFont="1" applyFill="0" applyBorder="0" applyAlignment="1" applyProtection="0">
      <alignment horizontal="left" vertical="bottom" readingOrder="1"/>
    </xf>
    <xf numFmtId="0" fontId="0" applyNumberFormat="1" applyFont="1" applyFill="0" applyBorder="0" applyAlignment="1" applyProtection="0">
      <alignment horizontal="left" vertical="bottom" readingOrder="1"/>
    </xf>
    <xf numFmtId="49" fontId="3" fillId="2" borderId="1" applyNumberFormat="1" applyFont="1" applyFill="1" applyBorder="1" applyAlignment="1" applyProtection="0">
      <alignment horizontal="left" vertical="bottom" readingOrder="1"/>
    </xf>
    <xf numFmtId="0" fontId="3" fillId="2" borderId="1" applyNumberFormat="0" applyFont="1" applyFill="1" applyBorder="1" applyAlignment="1" applyProtection="0">
      <alignment horizontal="left" vertical="bottom" readingOrder="1"/>
    </xf>
    <xf numFmtId="49" fontId="0" fillId="2" borderId="1" applyNumberFormat="1" applyFont="1" applyFill="1" applyBorder="1" applyAlignment="1" applyProtection="0">
      <alignment horizontal="left" vertical="bottom" readingOrder="1"/>
    </xf>
    <xf numFmtId="0" fontId="0" fillId="2" borderId="1" applyNumberFormat="1" applyFont="1" applyFill="1" applyBorder="1" applyAlignment="1" applyProtection="0">
      <alignment horizontal="left" vertical="bottom" readingOrder="1"/>
    </xf>
    <xf numFmtId="0" fontId="0" fillId="2" borderId="1" applyNumberFormat="0" applyFont="1" applyFill="1" applyBorder="1" applyAlignment="1" applyProtection="0">
      <alignment horizontal="left" vertical="bottom" readingOrder="1"/>
    </xf>
    <xf numFmtId="0" fontId="0" fillId="2" borderId="2" applyNumberFormat="0" applyFont="1" applyFill="1" applyBorder="1" applyAlignment="1" applyProtection="0">
      <alignment horizontal="left" vertical="bottom" readingOrder="1"/>
    </xf>
    <xf numFmtId="49" fontId="0" fillId="2" borderId="1" applyNumberFormat="1" applyFont="1" applyFill="1" applyBorder="1" applyAlignment="1" applyProtection="0">
      <alignment horizontal="left" vertical="bottom" wrapText="1" readingOrder="1"/>
    </xf>
    <xf numFmtId="49" fontId="0" fillId="2" borderId="1" applyNumberFormat="1" applyFont="1" applyFill="1" applyBorder="1" applyAlignment="1" applyProtection="0">
      <alignment vertical="bottom" readingOrder="1"/>
    </xf>
    <xf numFmtId="0" fontId="0" fillId="2" borderId="3" applyNumberFormat="0" applyFont="1" applyFill="1" applyBorder="1" applyAlignment="1" applyProtection="0">
      <alignment horizontal="left" vertical="bottom" readingOrder="1"/>
    </xf>
    <xf numFmtId="49" fontId="4" fillId="2" borderId="1" applyNumberFormat="1" applyFont="1" applyFill="1" applyBorder="1" applyAlignment="1" applyProtection="0">
      <alignment horizontal="left" vertical="bottom" readingOrder="1"/>
    </xf>
    <xf numFmtId="49" fontId="5" fillId="2" borderId="1" applyNumberFormat="1" applyFont="1" applyFill="1" applyBorder="1" applyAlignment="1" applyProtection="0">
      <alignment horizontal="left" vertical="bottom" readingOrder="1"/>
    </xf>
    <xf numFmtId="0" fontId="0" fillId="2" borderId="2" applyNumberFormat="1" applyFont="1" applyFill="1" applyBorder="1" applyAlignment="1" applyProtection="0">
      <alignment horizontal="left" vertical="bottom" readingOrder="1"/>
    </xf>
    <xf numFmtId="0" fontId="0" fillId="2" borderId="4" applyNumberFormat="1" applyFont="1" applyFill="1" applyBorder="1" applyAlignment="1" applyProtection="0">
      <alignment horizontal="left" vertical="bottom" readingOrder="1"/>
    </xf>
    <xf numFmtId="0" fontId="0" fillId="3" borderId="5" applyNumberFormat="1" applyFont="1" applyFill="1" applyBorder="1" applyAlignment="1" applyProtection="0">
      <alignment horizontal="left" vertical="bottom" readingOrder="1"/>
    </xf>
    <xf numFmtId="0" fontId="0" fillId="2" borderId="6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1f1f"/>
      <rgbColor rgb="fff7f7f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36"/>
  <sheetViews>
    <sheetView workbookViewId="0" showGridLines="0" defaultGridColor="1"/>
  </sheetViews>
  <sheetFormatPr defaultColWidth="15" defaultRowHeight="14.8" customHeight="1" outlineLevelRow="0" outlineLevelCol="0"/>
  <cols>
    <col min="1" max="1" width="16.4219" style="1" customWidth="1"/>
    <col min="2" max="2" width="10.6016" style="1" customWidth="1"/>
    <col min="3" max="3" width="8.60156" style="1" customWidth="1"/>
    <col min="4" max="4" width="7.21094" style="1" customWidth="1"/>
    <col min="5" max="5" width="17" style="1" customWidth="1"/>
    <col min="6" max="6" width="13.6016" style="1" customWidth="1"/>
    <col min="7" max="8" width="17.4219" style="1" customWidth="1"/>
    <col min="9" max="11" width="15" style="1" customWidth="1"/>
    <col min="12" max="12" width="17.4219" style="1" customWidth="1"/>
    <col min="13" max="33" width="15" style="1" customWidth="1"/>
    <col min="34" max="16384" width="15" style="1" customWidth="1"/>
  </cols>
  <sheetData>
    <row r="1" ht="13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s="3"/>
      <c r="Z1" s="3"/>
      <c r="AA1" s="3"/>
      <c r="AB1" s="3"/>
      <c r="AC1" s="3"/>
      <c r="AD1" s="3"/>
      <c r="AE1" s="3"/>
      <c r="AF1" s="3"/>
      <c r="AG1" s="3"/>
    </row>
    <row r="2" ht="14" customHeight="1">
      <c r="A2" t="s" s="4">
        <f>_xlfn.TEXTJOIN("_",TRUE,B2,C2,D2)</f>
        <v>24</v>
      </c>
      <c r="B2" t="s" s="4">
        <v>25</v>
      </c>
      <c r="C2" t="s" s="4">
        <v>26</v>
      </c>
      <c r="D2" t="s" s="4">
        <v>27</v>
      </c>
      <c r="E2" t="s" s="4">
        <v>28</v>
      </c>
      <c r="F2" t="s" s="4">
        <v>29</v>
      </c>
      <c r="G2" s="4"/>
      <c r="H2" s="4"/>
      <c r="I2" s="5">
        <v>10000</v>
      </c>
      <c r="J2" s="5">
        <v>7</v>
      </c>
      <c r="K2" s="6"/>
      <c r="L2" s="5">
        <v>50</v>
      </c>
      <c r="M2" s="5">
        <v>75</v>
      </c>
      <c r="N2" s="5">
        <v>30</v>
      </c>
      <c r="O2" s="5">
        <v>70</v>
      </c>
      <c r="P2" s="5">
        <v>5</v>
      </c>
      <c r="Q2" s="5">
        <v>6</v>
      </c>
      <c r="R2" s="5">
        <v>1</v>
      </c>
      <c r="S2" s="5">
        <v>30</v>
      </c>
      <c r="T2" s="5">
        <f>(Q2/(S2-R2+Q2))*100</f>
        <v>17.1428571428571</v>
      </c>
      <c r="U2" s="5">
        <f>(R2/(S2-R2+Q2))*100</f>
        <v>2.85714285714286</v>
      </c>
      <c r="V2" s="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4" customHeight="1">
      <c r="A3" t="s" s="4">
        <f>_xlfn.TEXTJOIN("_",TRUE,B3,C3,D3)</f>
        <v>30</v>
      </c>
      <c r="B3" t="s" s="4">
        <v>25</v>
      </c>
      <c r="C3" t="s" s="4">
        <v>26</v>
      </c>
      <c r="D3" t="s" s="4">
        <v>31</v>
      </c>
      <c r="E3" t="s" s="8">
        <v>32</v>
      </c>
      <c r="F3" t="s" s="9">
        <v>33</v>
      </c>
      <c r="G3" s="6"/>
      <c r="H3" s="6"/>
      <c r="I3" s="5">
        <v>10000</v>
      </c>
      <c r="J3" s="5">
        <v>7</v>
      </c>
      <c r="K3" s="6"/>
      <c r="L3" s="5">
        <v>50</v>
      </c>
      <c r="M3" s="5">
        <v>75</v>
      </c>
      <c r="N3" s="5">
        <v>30</v>
      </c>
      <c r="O3" s="5">
        <v>50</v>
      </c>
      <c r="P3" s="5">
        <v>5</v>
      </c>
      <c r="Q3" s="5">
        <v>1</v>
      </c>
      <c r="R3" s="5">
        <v>10</v>
      </c>
      <c r="S3" s="5">
        <v>104</v>
      </c>
      <c r="T3" s="5">
        <v>1.05</v>
      </c>
      <c r="U3" s="5">
        <v>10.5</v>
      </c>
      <c r="V3" s="10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4" customHeight="1">
      <c r="A4" t="s" s="4">
        <f>_xlfn.TEXTJOIN("_",TRUE,B4,C4,D4)</f>
        <v>34</v>
      </c>
      <c r="B4" t="s" s="4">
        <v>25</v>
      </c>
      <c r="C4" t="s" s="4">
        <v>35</v>
      </c>
      <c r="D4" t="s" s="4">
        <v>27</v>
      </c>
      <c r="E4" t="s" s="11">
        <v>36</v>
      </c>
      <c r="F4" s="6"/>
      <c r="G4" s="4"/>
      <c r="H4" s="4"/>
      <c r="I4" s="5">
        <v>10000</v>
      </c>
      <c r="J4" s="5">
        <v>7</v>
      </c>
      <c r="K4" s="6"/>
      <c r="L4" s="5">
        <v>50</v>
      </c>
      <c r="M4" s="5">
        <v>75</v>
      </c>
      <c r="N4" s="5">
        <v>30</v>
      </c>
      <c r="O4" s="5">
        <v>50</v>
      </c>
      <c r="P4" s="5">
        <v>5</v>
      </c>
      <c r="Q4" s="5">
        <v>3</v>
      </c>
      <c r="R4" s="5">
        <v>0</v>
      </c>
      <c r="S4" s="5">
        <v>87</v>
      </c>
      <c r="T4" s="5">
        <v>0</v>
      </c>
      <c r="U4" s="5">
        <v>0.03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4" customHeight="1">
      <c r="A5" t="s" s="4">
        <f>_xlfn.TEXTJOIN("_",TRUE,B5,C5,D5)</f>
        <v>37</v>
      </c>
      <c r="B5" t="s" s="4">
        <v>25</v>
      </c>
      <c r="C5" t="s" s="4">
        <v>35</v>
      </c>
      <c r="D5" t="s" s="4">
        <v>31</v>
      </c>
      <c r="E5" t="s" s="4">
        <v>38</v>
      </c>
      <c r="F5" t="s" s="4">
        <v>39</v>
      </c>
      <c r="G5" t="s" s="4">
        <v>40</v>
      </c>
      <c r="H5" s="4"/>
      <c r="I5" s="5">
        <v>10000</v>
      </c>
      <c r="J5" s="5">
        <v>7</v>
      </c>
      <c r="K5" s="6"/>
      <c r="L5" s="5">
        <v>50</v>
      </c>
      <c r="M5" s="5">
        <v>75</v>
      </c>
      <c r="N5" s="5">
        <v>30</v>
      </c>
      <c r="O5" s="5">
        <v>50</v>
      </c>
      <c r="P5" s="5">
        <v>5</v>
      </c>
      <c r="Q5" s="5">
        <v>3</v>
      </c>
      <c r="R5" s="5">
        <v>0</v>
      </c>
      <c r="S5" s="5">
        <v>83</v>
      </c>
      <c r="T5" s="5">
        <f>(Q8/(S8-R8+Q8))*100</f>
        <v>5.88235294117647</v>
      </c>
      <c r="U5" s="5">
        <f>(R5/(S5-R5+Q5))*100</f>
        <v>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4" customHeight="1">
      <c r="A6" t="s" s="4">
        <f>_xlfn.TEXTJOIN("_",TRUE,B6,C6,D6)</f>
        <v>41</v>
      </c>
      <c r="B6" t="s" s="4">
        <v>25</v>
      </c>
      <c r="C6" t="s" s="4">
        <v>42</v>
      </c>
      <c r="D6" t="s" s="4">
        <v>27</v>
      </c>
      <c r="E6" t="s" s="8">
        <v>43</v>
      </c>
      <c r="F6" t="s" s="12">
        <v>44</v>
      </c>
      <c r="G6" s="4"/>
      <c r="H6" s="4"/>
      <c r="I6" s="5">
        <v>10000</v>
      </c>
      <c r="J6" s="5">
        <v>7</v>
      </c>
      <c r="K6" s="6"/>
      <c r="L6" s="5">
        <v>50</v>
      </c>
      <c r="M6" s="5">
        <v>75</v>
      </c>
      <c r="N6" s="5">
        <v>30</v>
      </c>
      <c r="O6" s="5">
        <v>50</v>
      </c>
      <c r="P6" s="5">
        <v>5</v>
      </c>
      <c r="Q6" s="5">
        <v>0</v>
      </c>
      <c r="R6" s="5">
        <v>0</v>
      </c>
      <c r="S6" s="5">
        <v>189</v>
      </c>
      <c r="T6" s="5">
        <v>0</v>
      </c>
      <c r="U6" s="5">
        <f>(R6/S6)*100</f>
        <v>0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4" customHeight="1">
      <c r="A7" t="s" s="4">
        <f>_xlfn.TEXTJOIN("_",TRUE,B7,C7,D7)</f>
        <v>45</v>
      </c>
      <c r="B7" t="s" s="4">
        <v>25</v>
      </c>
      <c r="C7" t="s" s="4">
        <v>42</v>
      </c>
      <c r="D7" t="s" s="4">
        <v>46</v>
      </c>
      <c r="E7" t="s" s="11">
        <v>47</v>
      </c>
      <c r="F7" t="s" s="11">
        <v>48</v>
      </c>
      <c r="G7" t="s" s="8">
        <v>49</v>
      </c>
      <c r="H7" s="8"/>
      <c r="I7" s="5">
        <v>10000</v>
      </c>
      <c r="J7" s="5">
        <v>7</v>
      </c>
      <c r="K7" s="6"/>
      <c r="L7" s="5">
        <v>50</v>
      </c>
      <c r="M7" s="5">
        <v>75</v>
      </c>
      <c r="N7" s="5">
        <v>30</v>
      </c>
      <c r="O7" s="5">
        <v>50</v>
      </c>
      <c r="P7" s="5">
        <v>5</v>
      </c>
      <c r="Q7" s="5">
        <v>2</v>
      </c>
      <c r="R7" s="5">
        <v>26</v>
      </c>
      <c r="S7" s="5">
        <v>370</v>
      </c>
      <c r="T7" s="5">
        <f>(Q7/(S7-R7+Q7))*100</f>
        <v>0.578034682080925</v>
      </c>
      <c r="U7" s="5">
        <f>(R7/(S7-R5+Q7))*100</f>
        <v>6.98924731182796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4" customHeight="1">
      <c r="A8" t="s" s="4">
        <f>_xlfn.TEXTJOIN("_",TRUE,B8,C8,D8)</f>
        <v>50</v>
      </c>
      <c r="B8" t="s" s="4">
        <v>25</v>
      </c>
      <c r="C8" t="s" s="4">
        <v>42</v>
      </c>
      <c r="D8" t="s" s="4">
        <v>31</v>
      </c>
      <c r="E8" t="s" s="4">
        <v>51</v>
      </c>
      <c r="F8" t="s" s="11">
        <v>52</v>
      </c>
      <c r="G8" s="4"/>
      <c r="H8" s="4"/>
      <c r="I8" s="5">
        <v>10000</v>
      </c>
      <c r="J8" s="5">
        <v>7</v>
      </c>
      <c r="K8" s="6"/>
      <c r="L8" s="5">
        <v>50</v>
      </c>
      <c r="M8" s="5">
        <v>75</v>
      </c>
      <c r="N8" s="5">
        <v>30</v>
      </c>
      <c r="O8" s="5">
        <v>50</v>
      </c>
      <c r="P8" s="5">
        <v>5</v>
      </c>
      <c r="Q8" s="5">
        <v>8</v>
      </c>
      <c r="R8" s="5">
        <v>15</v>
      </c>
      <c r="S8" s="5">
        <v>143</v>
      </c>
      <c r="T8" s="5">
        <f>(Q8/(S8-R8+Q8))*100</f>
        <v>5.88235294117647</v>
      </c>
      <c r="U8" s="5">
        <f>(Q9/(S9-R9+Q9))*100</f>
        <v>0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4" customHeight="1">
      <c r="A9" t="s" s="4">
        <f>_xlfn.TEXTJOIN("_",TRUE,B9,C9,D9)</f>
        <v>53</v>
      </c>
      <c r="B9" t="s" s="4">
        <v>54</v>
      </c>
      <c r="C9" t="s" s="4">
        <v>55</v>
      </c>
      <c r="D9" t="s" s="4">
        <v>27</v>
      </c>
      <c r="E9" t="s" s="4">
        <v>56</v>
      </c>
      <c r="F9" t="s" s="4">
        <v>57</v>
      </c>
      <c r="G9" t="s" s="4">
        <v>58</v>
      </c>
      <c r="H9" s="4"/>
      <c r="I9" s="5">
        <v>10000</v>
      </c>
      <c r="J9" s="5">
        <v>7</v>
      </c>
      <c r="K9" s="6"/>
      <c r="L9" s="5">
        <v>50</v>
      </c>
      <c r="M9" s="5">
        <v>75</v>
      </c>
      <c r="N9" s="5">
        <v>30</v>
      </c>
      <c r="O9" s="5">
        <v>50</v>
      </c>
      <c r="P9" s="5">
        <v>5</v>
      </c>
      <c r="Q9" s="5">
        <v>0</v>
      </c>
      <c r="R9" s="5">
        <v>10</v>
      </c>
      <c r="S9" s="5">
        <v>281</v>
      </c>
      <c r="T9" s="5">
        <f>(Q9/(S9-R9+Q9))*100</f>
        <v>0</v>
      </c>
      <c r="U9" s="5">
        <f>(R9/(S9-R9+Q9))*100</f>
        <v>3.690036900369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4" customHeight="1">
      <c r="A10" t="s" s="4">
        <f>_xlfn.TEXTJOIN("_",TRUE,B10,C10,D10)</f>
        <v>59</v>
      </c>
      <c r="B10" t="s" s="4">
        <v>54</v>
      </c>
      <c r="C10" t="s" s="4">
        <v>55</v>
      </c>
      <c r="D10" t="s" s="4">
        <v>46</v>
      </c>
      <c r="E10" t="s" s="4">
        <v>60</v>
      </c>
      <c r="F10" t="s" s="4">
        <v>61</v>
      </c>
      <c r="G10" t="s" s="4">
        <v>62</v>
      </c>
      <c r="H10" s="6"/>
      <c r="I10" s="5">
        <v>10000</v>
      </c>
      <c r="J10" s="5">
        <v>7</v>
      </c>
      <c r="K10" s="6"/>
      <c r="L10" s="5">
        <v>50</v>
      </c>
      <c r="M10" s="5">
        <v>75</v>
      </c>
      <c r="N10" s="5">
        <v>30</v>
      </c>
      <c r="O10" s="5">
        <v>50</v>
      </c>
      <c r="P10" s="5">
        <v>5</v>
      </c>
      <c r="Q10" s="5">
        <v>0</v>
      </c>
      <c r="R10" s="5">
        <v>40</v>
      </c>
      <c r="S10" s="5">
        <v>181</v>
      </c>
      <c r="T10" s="5">
        <f>(Q10/(S10-R10+Q10))*100</f>
        <v>0</v>
      </c>
      <c r="U10" s="5">
        <f>(R10/(S10-R10+Q10))*100</f>
        <v>28.3687943262411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4" customHeight="1">
      <c r="A11" t="s" s="4">
        <f>_xlfn.TEXTJOIN("_",TRUE,B11,C11,D11)</f>
        <v>63</v>
      </c>
      <c r="B11" t="s" s="4">
        <v>54</v>
      </c>
      <c r="C11" t="s" s="4">
        <v>55</v>
      </c>
      <c r="D11" t="s" s="4">
        <v>31</v>
      </c>
      <c r="E11" t="s" s="4">
        <v>64</v>
      </c>
      <c r="F11" t="s" s="4">
        <v>65</v>
      </c>
      <c r="G11" s="6"/>
      <c r="H11" s="6"/>
      <c r="I11" s="5">
        <v>10000</v>
      </c>
      <c r="J11" s="5">
        <v>7</v>
      </c>
      <c r="K11" s="6"/>
      <c r="L11" s="5">
        <v>50</v>
      </c>
      <c r="M11" s="5">
        <v>75</v>
      </c>
      <c r="N11" s="5">
        <v>30</v>
      </c>
      <c r="O11" s="5">
        <v>50</v>
      </c>
      <c r="P11" s="5">
        <v>5</v>
      </c>
      <c r="Q11" s="5">
        <v>3</v>
      </c>
      <c r="R11" s="5">
        <v>6</v>
      </c>
      <c r="S11" s="5">
        <v>219</v>
      </c>
      <c r="T11" s="5">
        <f>(Q11/(S11-R11+Q11))*100</f>
        <v>1.38888888888889</v>
      </c>
      <c r="U11" s="5">
        <f>(R11/(S11-R11+Q11))*100</f>
        <v>2.77777777777778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4" customHeight="1">
      <c r="A12" t="s" s="4">
        <f>_xlfn.TEXTJOIN("_",TRUE,B12,C12,D12)</f>
        <v>66</v>
      </c>
      <c r="B12" t="s" s="4">
        <v>54</v>
      </c>
      <c r="C12" t="s" s="4">
        <v>35</v>
      </c>
      <c r="D12" t="s" s="4">
        <v>27</v>
      </c>
      <c r="E12" t="s" s="4">
        <v>67</v>
      </c>
      <c r="F12" t="s" s="4">
        <v>68</v>
      </c>
      <c r="G12" t="s" s="8">
        <v>69</v>
      </c>
      <c r="H12" s="6"/>
      <c r="I12" s="5">
        <v>10000</v>
      </c>
      <c r="J12" s="5">
        <v>7</v>
      </c>
      <c r="K12" s="6"/>
      <c r="L12" s="5">
        <v>50</v>
      </c>
      <c r="M12" s="5">
        <v>75</v>
      </c>
      <c r="N12" s="5">
        <v>30</v>
      </c>
      <c r="O12" s="5">
        <v>50</v>
      </c>
      <c r="P12" s="5">
        <v>5</v>
      </c>
      <c r="Q12" s="5">
        <v>6</v>
      </c>
      <c r="R12" s="5">
        <v>0</v>
      </c>
      <c r="S12" s="5">
        <v>7</v>
      </c>
      <c r="T12" s="5">
        <f>(Q12/(S12-R12+Q12))*100</f>
        <v>46.1538461538462</v>
      </c>
      <c r="U12" s="5">
        <f>(R13/(S13-R13+Q13))*100</f>
        <v>0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4" customHeight="1">
      <c r="A13" t="s" s="4">
        <f>_xlfn.TEXTJOIN("_",TRUE,B13,C13,D13)</f>
        <v>70</v>
      </c>
      <c r="B13" t="s" s="4">
        <v>54</v>
      </c>
      <c r="C13" t="s" s="4">
        <v>35</v>
      </c>
      <c r="D13" t="s" s="4">
        <v>46</v>
      </c>
      <c r="E13" t="s" s="4">
        <v>71</v>
      </c>
      <c r="F13" t="s" s="4">
        <v>72</v>
      </c>
      <c r="G13" t="s" s="4">
        <v>73</v>
      </c>
      <c r="H13" s="6"/>
      <c r="I13" s="5">
        <v>10000</v>
      </c>
      <c r="J13" s="5">
        <v>7</v>
      </c>
      <c r="K13" s="6"/>
      <c r="L13" s="5">
        <v>50</v>
      </c>
      <c r="M13" s="5">
        <v>75</v>
      </c>
      <c r="N13" s="5">
        <v>30</v>
      </c>
      <c r="O13" s="5">
        <v>50</v>
      </c>
      <c r="P13" s="5">
        <v>5</v>
      </c>
      <c r="Q13" s="5">
        <v>2</v>
      </c>
      <c r="R13" s="5">
        <v>0</v>
      </c>
      <c r="S13" s="5">
        <v>6</v>
      </c>
      <c r="T13" s="5">
        <f>(Q13/(S13-R13+Q13))*100</f>
        <v>25</v>
      </c>
      <c r="U13" s="5">
        <f>(R13/S13)*100</f>
        <v>0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4" customHeight="1">
      <c r="A14" t="s" s="4">
        <f>_xlfn.TEXTJOIN("_",TRUE,B14,C14,D14)</f>
        <v>74</v>
      </c>
      <c r="B14" t="s" s="4">
        <v>54</v>
      </c>
      <c r="C14" t="s" s="4">
        <v>35</v>
      </c>
      <c r="D14" t="s" s="4">
        <v>31</v>
      </c>
      <c r="E14" t="s" s="4">
        <v>75</v>
      </c>
      <c r="F14" t="s" s="4">
        <v>76</v>
      </c>
      <c r="G14" t="s" s="4">
        <v>77</v>
      </c>
      <c r="H14" s="4"/>
      <c r="I14" s="5">
        <v>10000</v>
      </c>
      <c r="J14" s="5">
        <v>7</v>
      </c>
      <c r="K14" s="6"/>
      <c r="L14" s="5">
        <v>50</v>
      </c>
      <c r="M14" s="5">
        <v>75</v>
      </c>
      <c r="N14" s="5">
        <v>30</v>
      </c>
      <c r="O14" s="5">
        <v>50</v>
      </c>
      <c r="P14" s="5">
        <v>5</v>
      </c>
      <c r="Q14" s="5">
        <v>6</v>
      </c>
      <c r="R14" s="5">
        <v>0</v>
      </c>
      <c r="S14" s="5">
        <v>68</v>
      </c>
      <c r="T14" s="5">
        <f>(Q14/(S14-R14+Q14))*100</f>
        <v>8.108108108108111</v>
      </c>
      <c r="U14" s="5">
        <f>(R14/(S14-R14+Q14))*100</f>
        <v>0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4" customHeight="1">
      <c r="A15" t="s" s="4">
        <f>_xlfn.TEXTJOIN("_",TRUE,B15,C15,D15)</f>
        <v>78</v>
      </c>
      <c r="B15" t="s" s="4">
        <v>79</v>
      </c>
      <c r="C15" t="s" s="4">
        <v>55</v>
      </c>
      <c r="D15" t="s" s="4">
        <v>27</v>
      </c>
      <c r="E15" t="s" s="4">
        <v>80</v>
      </c>
      <c r="F15" s="4"/>
      <c r="G15" s="6"/>
      <c r="H15" s="6"/>
      <c r="I15" s="5">
        <v>10000</v>
      </c>
      <c r="J15" s="5">
        <v>7</v>
      </c>
      <c r="K15" s="6"/>
      <c r="L15" s="5">
        <v>50</v>
      </c>
      <c r="M15" s="5">
        <v>75</v>
      </c>
      <c r="N15" s="5">
        <v>30</v>
      </c>
      <c r="O15" s="5">
        <v>50</v>
      </c>
      <c r="P15" s="5">
        <v>5</v>
      </c>
      <c r="Q15" s="5">
        <v>19</v>
      </c>
      <c r="R15" s="5">
        <v>3</v>
      </c>
      <c r="S15" s="13">
        <v>40</v>
      </c>
      <c r="T15" s="5">
        <f>(Q15/(S15-R15+Q15))*100</f>
        <v>33.9285714285714</v>
      </c>
      <c r="U15" s="5">
        <f>(R15/(S15-R15+Q15))*100</f>
        <v>5.35714285714286</v>
      </c>
      <c r="V15" s="6"/>
      <c r="W15" s="6"/>
      <c r="X15" s="4"/>
      <c r="Y15" s="6"/>
      <c r="Z15" s="6"/>
      <c r="AA15" s="6"/>
      <c r="AB15" s="6"/>
      <c r="AC15" s="6"/>
      <c r="AD15" s="6"/>
      <c r="AE15" s="6"/>
      <c r="AF15" s="6"/>
      <c r="AG15" s="6"/>
    </row>
    <row r="16" ht="14" customHeight="1">
      <c r="A16" t="s" s="4">
        <f>_xlfn.TEXTJOIN("_",TRUE,B16,C16,D16)</f>
        <v>81</v>
      </c>
      <c r="B16" t="s" s="4">
        <v>79</v>
      </c>
      <c r="C16" t="s" s="4">
        <v>55</v>
      </c>
      <c r="D16" t="s" s="4">
        <v>46</v>
      </c>
      <c r="E16" t="s" s="4">
        <v>82</v>
      </c>
      <c r="F16" t="s" s="4">
        <v>83</v>
      </c>
      <c r="G16" t="s" s="4">
        <v>84</v>
      </c>
      <c r="H16" s="6"/>
      <c r="I16" s="5">
        <v>10000</v>
      </c>
      <c r="J16" s="5">
        <v>7</v>
      </c>
      <c r="K16" s="6"/>
      <c r="L16" s="5">
        <v>50</v>
      </c>
      <c r="M16" s="5">
        <v>75</v>
      </c>
      <c r="N16" s="5">
        <v>30</v>
      </c>
      <c r="O16" s="5">
        <v>50</v>
      </c>
      <c r="P16" s="5">
        <v>5</v>
      </c>
      <c r="Q16" s="5">
        <v>3</v>
      </c>
      <c r="R16" s="14">
        <v>6</v>
      </c>
      <c r="S16" s="15">
        <v>34</v>
      </c>
      <c r="T16" s="16">
        <f>(Q16/(S16-R16+Q16))*100</f>
        <v>9.67741935483871</v>
      </c>
      <c r="U16" s="5">
        <f>(Q16/(S16-R16+Q16))*100</f>
        <v>9.67741935483871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4" customHeight="1">
      <c r="A17" t="s" s="4">
        <f>_xlfn.TEXTJOIN("_",TRUE,B17,C17,D17)</f>
        <v>85</v>
      </c>
      <c r="B17" t="s" s="4">
        <v>79</v>
      </c>
      <c r="C17" t="s" s="4">
        <v>35</v>
      </c>
      <c r="D17" t="s" s="4">
        <v>27</v>
      </c>
      <c r="E17" t="s" s="4">
        <v>86</v>
      </c>
      <c r="F17" t="s" s="4">
        <v>87</v>
      </c>
      <c r="G17" t="s" s="4">
        <v>88</v>
      </c>
      <c r="H17" s="6"/>
      <c r="I17" s="5">
        <v>10000</v>
      </c>
      <c r="J17" s="5">
        <v>7</v>
      </c>
      <c r="K17" s="6"/>
      <c r="L17" s="5">
        <v>50</v>
      </c>
      <c r="M17" s="5">
        <v>75</v>
      </c>
      <c r="N17" s="5">
        <v>30</v>
      </c>
      <c r="O17" s="5">
        <v>50</v>
      </c>
      <c r="P17" s="5">
        <v>5</v>
      </c>
      <c r="Q17" s="5">
        <v>6</v>
      </c>
      <c r="R17" s="5">
        <v>0</v>
      </c>
      <c r="S17" s="5">
        <v>18</v>
      </c>
      <c r="T17" s="5">
        <f>(Q17/(S17-R17+Q17))*100</f>
        <v>25</v>
      </c>
      <c r="U17" s="5">
        <f>(R17/(S17-R17+Q17))*100</f>
        <v>0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4" customHeight="1">
      <c r="A18" t="s" s="4">
        <f>_xlfn.TEXTJOIN("_",TRUE,B18,C18,D18)</f>
        <v>89</v>
      </c>
      <c r="B18" t="s" s="4">
        <v>79</v>
      </c>
      <c r="C18" t="s" s="4">
        <v>35</v>
      </c>
      <c r="D18" t="s" s="4">
        <v>46</v>
      </c>
      <c r="E18" t="s" s="4">
        <v>90</v>
      </c>
      <c r="F18" t="s" s="4">
        <v>91</v>
      </c>
      <c r="G18" t="s" s="4">
        <v>92</v>
      </c>
      <c r="H18" s="6"/>
      <c r="I18" s="5">
        <v>10000</v>
      </c>
      <c r="J18" s="5">
        <v>7</v>
      </c>
      <c r="K18" s="6"/>
      <c r="L18" s="5">
        <v>50</v>
      </c>
      <c r="M18" s="5">
        <v>75</v>
      </c>
      <c r="N18" s="5">
        <v>30</v>
      </c>
      <c r="O18" s="5">
        <v>50</v>
      </c>
      <c r="P18" s="5">
        <v>5</v>
      </c>
      <c r="Q18" s="5">
        <v>3</v>
      </c>
      <c r="R18" s="5">
        <v>1</v>
      </c>
      <c r="S18" s="5">
        <v>7</v>
      </c>
      <c r="T18" s="5">
        <f>(Q19/(S19-R19+Q19))*100</f>
        <v>30.7692307692308</v>
      </c>
      <c r="U18" s="5">
        <f>(R18/(S18-R18+Q18))*100</f>
        <v>11.1111111111111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4" customHeight="1">
      <c r="A19" t="s" s="4">
        <f>_xlfn.TEXTJOIN("_",TRUE,B19,C19,D19)</f>
        <v>93</v>
      </c>
      <c r="B19" t="s" s="4">
        <v>79</v>
      </c>
      <c r="C19" t="s" s="4">
        <v>94</v>
      </c>
      <c r="D19" t="s" s="4">
        <v>27</v>
      </c>
      <c r="E19" t="s" s="4">
        <v>95</v>
      </c>
      <c r="F19" t="s" s="4">
        <v>96</v>
      </c>
      <c r="G19" t="s" s="8">
        <v>97</v>
      </c>
      <c r="H19" s="6"/>
      <c r="I19" s="5">
        <v>10000</v>
      </c>
      <c r="J19" s="5">
        <v>7</v>
      </c>
      <c r="K19" s="6"/>
      <c r="L19" s="5">
        <v>50</v>
      </c>
      <c r="M19" s="5">
        <v>75</v>
      </c>
      <c r="N19" s="5">
        <v>30</v>
      </c>
      <c r="O19" s="5">
        <v>50</v>
      </c>
      <c r="P19" s="5">
        <v>5</v>
      </c>
      <c r="Q19" s="5">
        <v>4</v>
      </c>
      <c r="R19" s="5">
        <v>0</v>
      </c>
      <c r="S19" s="5">
        <v>9</v>
      </c>
      <c r="T19" s="5">
        <f>(Q20/(S20-R20+Q20))*100</f>
        <v>20.6896551724138</v>
      </c>
      <c r="U19" s="5">
        <f>(R19/(S19-R19+Q19))*100</f>
        <v>0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4" customHeight="1">
      <c r="A20" t="s" s="4">
        <f>_xlfn.TEXTJOIN("_",TRUE,B20,C20,D20)</f>
        <v>98</v>
      </c>
      <c r="B20" t="s" s="4">
        <v>79</v>
      </c>
      <c r="C20" t="s" s="4">
        <v>94</v>
      </c>
      <c r="D20" t="s" s="4">
        <v>46</v>
      </c>
      <c r="E20" t="s" s="4">
        <v>99</v>
      </c>
      <c r="F20" t="s" s="4">
        <v>96</v>
      </c>
      <c r="G20" t="s" s="8">
        <v>100</v>
      </c>
      <c r="H20" t="s" s="8">
        <v>101</v>
      </c>
      <c r="I20" s="5">
        <v>10000</v>
      </c>
      <c r="J20" s="5">
        <v>7</v>
      </c>
      <c r="K20" s="6"/>
      <c r="L20" s="5">
        <v>50</v>
      </c>
      <c r="M20" s="5">
        <v>75</v>
      </c>
      <c r="N20" s="5">
        <v>30</v>
      </c>
      <c r="O20" s="5">
        <v>50</v>
      </c>
      <c r="P20" s="5">
        <v>5</v>
      </c>
      <c r="Q20" s="5">
        <v>6</v>
      </c>
      <c r="R20" s="5">
        <v>3</v>
      </c>
      <c r="S20" s="5">
        <v>26</v>
      </c>
      <c r="T20" s="5">
        <f>(Q20/(S20-R20+Q20))*100</f>
        <v>20.6896551724138</v>
      </c>
      <c r="U20" s="5">
        <f>(R20/(S20-R20+Q20))*100</f>
        <v>10.3448275862069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4" customHeight="1">
      <c r="A21" t="s" s="4">
        <f>_xlfn.TEXTJOIN("_",TRUE,B21,C21,D21)</f>
        <v>102</v>
      </c>
      <c r="B21" t="s" s="4">
        <v>79</v>
      </c>
      <c r="C21" t="s" s="4">
        <v>94</v>
      </c>
      <c r="D21" t="s" s="4">
        <v>31</v>
      </c>
      <c r="E21" t="s" s="4">
        <v>103</v>
      </c>
      <c r="F21" t="s" s="4">
        <v>104</v>
      </c>
      <c r="G21" t="s" s="4">
        <v>105</v>
      </c>
      <c r="H21" s="6"/>
      <c r="I21" s="5">
        <v>10000</v>
      </c>
      <c r="J21" s="5">
        <v>7</v>
      </c>
      <c r="K21" s="6"/>
      <c r="L21" s="5">
        <v>50</v>
      </c>
      <c r="M21" s="5">
        <v>75</v>
      </c>
      <c r="N21" s="5">
        <v>30</v>
      </c>
      <c r="O21" s="5">
        <v>50</v>
      </c>
      <c r="P21" s="5">
        <v>5</v>
      </c>
      <c r="Q21" s="5">
        <v>0</v>
      </c>
      <c r="R21" s="5">
        <v>0</v>
      </c>
      <c r="S21" s="5">
        <v>4</v>
      </c>
      <c r="T21" s="5">
        <f>(Q21/(S21-R21+Q21))*100</f>
        <v>0</v>
      </c>
      <c r="U21" s="5">
        <f>(R21/(S21-R21+Q21))*100</f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4" customHeight="1">
      <c r="A22" t="s" s="4">
        <f>_xlfn.TEXTJOIN("_",TRUE,B22,C22,D22)</f>
        <v>106</v>
      </c>
      <c r="B22" t="s" s="4">
        <v>79</v>
      </c>
      <c r="C22" t="s" s="4">
        <v>107</v>
      </c>
      <c r="D22" t="s" s="4">
        <v>27</v>
      </c>
      <c r="E22" t="s" s="4">
        <v>108</v>
      </c>
      <c r="F22" t="s" s="4">
        <v>109</v>
      </c>
      <c r="G22" t="s" s="4">
        <v>110</v>
      </c>
      <c r="H22" s="4"/>
      <c r="I22" s="5">
        <v>10000</v>
      </c>
      <c r="J22" s="5">
        <v>7</v>
      </c>
      <c r="K22" s="6"/>
      <c r="L22" s="5">
        <v>50</v>
      </c>
      <c r="M22" s="5">
        <v>75</v>
      </c>
      <c r="N22" s="5">
        <v>30</v>
      </c>
      <c r="O22" s="5">
        <v>50</v>
      </c>
      <c r="P22" s="5">
        <v>5</v>
      </c>
      <c r="Q22" s="5">
        <v>4</v>
      </c>
      <c r="R22" s="5">
        <v>0</v>
      </c>
      <c r="S22" s="5">
        <v>52</v>
      </c>
      <c r="T22" s="5">
        <f>(Q23/(S23-R23+Q23))*100</f>
        <v>12.2448979591837</v>
      </c>
      <c r="U22" s="5">
        <f>(R22/(S22-R22+Q22))*100</f>
        <v>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4" customHeight="1">
      <c r="A23" t="s" s="4">
        <f>_xlfn.TEXTJOIN("_",TRUE,B23,C23,D23)</f>
        <v>111</v>
      </c>
      <c r="B23" t="s" s="4">
        <v>79</v>
      </c>
      <c r="C23" t="s" s="4">
        <v>107</v>
      </c>
      <c r="D23" t="s" s="4">
        <v>46</v>
      </c>
      <c r="E23" t="s" s="4">
        <v>112</v>
      </c>
      <c r="F23" t="s" s="4">
        <v>113</v>
      </c>
      <c r="G23" s="4"/>
      <c r="H23" s="4"/>
      <c r="I23" s="5">
        <v>10000</v>
      </c>
      <c r="J23" s="5">
        <v>7</v>
      </c>
      <c r="K23" s="6"/>
      <c r="L23" s="5">
        <v>50</v>
      </c>
      <c r="M23" s="5">
        <v>75</v>
      </c>
      <c r="N23" s="5">
        <v>30</v>
      </c>
      <c r="O23" s="5">
        <v>50</v>
      </c>
      <c r="P23" s="5">
        <v>5</v>
      </c>
      <c r="Q23" s="5">
        <v>12</v>
      </c>
      <c r="R23" s="5">
        <v>2</v>
      </c>
      <c r="S23" s="5">
        <v>88</v>
      </c>
      <c r="T23" s="5">
        <f>(Q23/(S23-R23+Q23))*100</f>
        <v>12.2448979591837</v>
      </c>
      <c r="U23" s="5">
        <f>(R23/(S23-R23+Q23))*100</f>
        <v>2.04081632653061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4" customHeight="1">
      <c r="A24" t="s" s="4">
        <f>_xlfn.TEXTJOIN("_",TRUE,B24,C24,D24)</f>
        <v>114</v>
      </c>
      <c r="B24" t="s" s="4">
        <v>79</v>
      </c>
      <c r="C24" t="s" s="4">
        <v>107</v>
      </c>
      <c r="D24" t="s" s="4">
        <v>31</v>
      </c>
      <c r="E24" t="s" s="4">
        <v>115</v>
      </c>
      <c r="F24" t="s" s="4">
        <v>116</v>
      </c>
      <c r="G24" t="s" s="4">
        <v>117</v>
      </c>
      <c r="H24" t="s" s="4">
        <v>118</v>
      </c>
      <c r="I24" s="5">
        <v>10000</v>
      </c>
      <c r="J24" s="5">
        <v>7</v>
      </c>
      <c r="K24" s="6"/>
      <c r="L24" s="5">
        <v>50</v>
      </c>
      <c r="M24" s="5">
        <v>75</v>
      </c>
      <c r="N24" s="5">
        <v>30</v>
      </c>
      <c r="O24" s="5">
        <v>50</v>
      </c>
      <c r="P24" s="5">
        <v>5</v>
      </c>
      <c r="Q24" s="5">
        <v>20</v>
      </c>
      <c r="R24" s="5">
        <v>0</v>
      </c>
      <c r="S24" s="5">
        <v>9</v>
      </c>
      <c r="T24" s="6">
        <f>(#REF!/(#REF!-#REF!+#REF!))*100</f>
      </c>
      <c r="U24" s="5">
        <f>(R24/(S24-R24+Q24))*100</f>
        <v>0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4" customHeight="1">
      <c r="A25" t="s" s="4">
        <f>_xlfn.TEXTJOIN("_",TRUE,B25,C25,D25)</f>
        <v>119</v>
      </c>
      <c r="B25" t="s" s="4">
        <v>79</v>
      </c>
      <c r="C25" t="s" s="4">
        <v>120</v>
      </c>
      <c r="D25" t="s" s="4">
        <v>27</v>
      </c>
      <c r="E25" t="s" s="4">
        <v>121</v>
      </c>
      <c r="F25" t="s" s="4">
        <v>122</v>
      </c>
      <c r="G25" t="s" s="8">
        <v>123</v>
      </c>
      <c r="H25" t="s" s="8">
        <v>124</v>
      </c>
      <c r="I25" s="5">
        <v>10000</v>
      </c>
      <c r="J25" s="5">
        <v>7</v>
      </c>
      <c r="K25" s="6"/>
      <c r="L25" s="5">
        <v>50</v>
      </c>
      <c r="M25" s="5">
        <v>75</v>
      </c>
      <c r="N25" s="5">
        <v>30</v>
      </c>
      <c r="O25" s="5">
        <v>50</v>
      </c>
      <c r="P25" s="5">
        <v>5</v>
      </c>
      <c r="Q25" s="5">
        <v>15</v>
      </c>
      <c r="R25" s="5">
        <v>5</v>
      </c>
      <c r="S25" s="5">
        <v>37</v>
      </c>
      <c r="T25" s="5">
        <f>(Q26/(S26-R26+Q26))*100</f>
        <v>35</v>
      </c>
      <c r="U25" s="5">
        <f>(R25/(S25-R25+Q25))*100</f>
        <v>10.6382978723404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4" customHeight="1">
      <c r="A26" t="s" s="4">
        <f>_xlfn.TEXTJOIN("_",TRUE,B26,C26,D26)</f>
        <v>125</v>
      </c>
      <c r="B26" t="s" s="4">
        <v>79</v>
      </c>
      <c r="C26" t="s" s="4">
        <v>120</v>
      </c>
      <c r="D26" t="s" s="4">
        <v>46</v>
      </c>
      <c r="E26" t="s" s="4">
        <v>126</v>
      </c>
      <c r="F26" t="s" s="4">
        <v>127</v>
      </c>
      <c r="G26" t="s" s="4">
        <v>128</v>
      </c>
      <c r="H26" s="4"/>
      <c r="I26" s="5">
        <v>10000</v>
      </c>
      <c r="J26" s="5">
        <v>7</v>
      </c>
      <c r="K26" s="6"/>
      <c r="L26" s="5">
        <v>50</v>
      </c>
      <c r="M26" s="5">
        <v>75</v>
      </c>
      <c r="N26" s="5">
        <v>30</v>
      </c>
      <c r="O26" s="5">
        <v>50</v>
      </c>
      <c r="P26" s="5">
        <v>5</v>
      </c>
      <c r="Q26" s="5">
        <v>7</v>
      </c>
      <c r="R26" s="5">
        <v>0</v>
      </c>
      <c r="S26" s="5">
        <v>13</v>
      </c>
      <c r="T26" s="5">
        <f>(Q26/S26)*100</f>
        <v>53.8461538461538</v>
      </c>
      <c r="U26" s="5">
        <f>(R26/(S26-R26+Q26))*100</f>
        <v>0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4" customHeight="1">
      <c r="A27" t="s" s="4">
        <f>_xlfn.TEXTJOIN("_",TRUE,B27,C27,D27)</f>
        <v>129</v>
      </c>
      <c r="B27" t="s" s="4">
        <v>79</v>
      </c>
      <c r="C27" t="s" s="4">
        <v>120</v>
      </c>
      <c r="D27" t="s" s="4">
        <v>31</v>
      </c>
      <c r="E27" t="s" s="4">
        <v>130</v>
      </c>
      <c r="F27" t="s" s="4">
        <v>131</v>
      </c>
      <c r="G27" t="s" s="4">
        <v>132</v>
      </c>
      <c r="H27" s="4"/>
      <c r="I27" s="5">
        <v>10000</v>
      </c>
      <c r="J27" s="5">
        <v>7</v>
      </c>
      <c r="K27" s="6"/>
      <c r="L27" s="5">
        <v>50</v>
      </c>
      <c r="M27" s="5">
        <v>75</v>
      </c>
      <c r="N27" s="5">
        <v>30</v>
      </c>
      <c r="O27" s="5">
        <v>50</v>
      </c>
      <c r="P27" s="5">
        <v>5</v>
      </c>
      <c r="Q27" s="5">
        <v>8</v>
      </c>
      <c r="R27" s="5">
        <v>4</v>
      </c>
      <c r="S27" s="5">
        <v>30</v>
      </c>
      <c r="T27" s="6">
        <f>(#REF!/(#REF!-#REF!+#REF!))*100</f>
      </c>
      <c r="U27" s="5">
        <f>(R27/(S27-R27+Q27))*100</f>
        <v>11.7647058823529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4" customHeight="1">
      <c r="A28" t="s" s="4">
        <f>_xlfn.TEXTJOIN("_",TRUE,B28,C28,D28)</f>
        <v>133</v>
      </c>
      <c r="B28" t="s" s="4">
        <v>134</v>
      </c>
      <c r="C28" t="s" s="4">
        <v>26</v>
      </c>
      <c r="D28" t="s" s="4">
        <v>27</v>
      </c>
      <c r="E28" t="s" s="4">
        <v>135</v>
      </c>
      <c r="F28" s="6"/>
      <c r="G28" s="6"/>
      <c r="H28" s="6"/>
      <c r="I28" s="5">
        <v>10000</v>
      </c>
      <c r="J28" s="5">
        <v>7</v>
      </c>
      <c r="K28" s="6"/>
      <c r="L28" s="5">
        <v>50</v>
      </c>
      <c r="M28" s="5">
        <v>75</v>
      </c>
      <c r="N28" s="5">
        <v>30</v>
      </c>
      <c r="O28" s="5">
        <v>50</v>
      </c>
      <c r="P28" s="5">
        <v>5</v>
      </c>
      <c r="Q28" s="5">
        <v>3</v>
      </c>
      <c r="R28" s="5">
        <v>1</v>
      </c>
      <c r="S28" s="5">
        <v>63</v>
      </c>
      <c r="T28" s="5">
        <f>(Q28/(S28-R28+Q28))*100</f>
        <v>4.61538461538462</v>
      </c>
      <c r="U28" s="5">
        <f>(R28/(S28-R28+Q28))*100</f>
        <v>1.53846153846154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4" customHeight="1">
      <c r="A29" t="s" s="4">
        <f>_xlfn.TEXTJOIN("_",TRUE,B29,C29,D29)</f>
        <v>136</v>
      </c>
      <c r="B29" t="s" s="4">
        <v>134</v>
      </c>
      <c r="C29" t="s" s="4">
        <v>26</v>
      </c>
      <c r="D29" t="s" s="4">
        <v>46</v>
      </c>
      <c r="E29" t="s" s="4">
        <v>137</v>
      </c>
      <c r="F29" t="s" s="4">
        <v>138</v>
      </c>
      <c r="G29" s="6"/>
      <c r="H29" s="6"/>
      <c r="I29" s="5">
        <v>10000</v>
      </c>
      <c r="J29" s="5">
        <v>7</v>
      </c>
      <c r="K29" s="6"/>
      <c r="L29" s="5">
        <v>50</v>
      </c>
      <c r="M29" s="5">
        <v>75</v>
      </c>
      <c r="N29" s="5">
        <v>30</v>
      </c>
      <c r="O29" s="5">
        <v>50</v>
      </c>
      <c r="P29" s="5">
        <v>5</v>
      </c>
      <c r="Q29" s="5">
        <v>0</v>
      </c>
      <c r="R29" s="5">
        <v>0</v>
      </c>
      <c r="S29" s="5">
        <v>10</v>
      </c>
      <c r="T29" s="5">
        <f>(Q29/(S29-R29+Q29))*100</f>
        <v>0</v>
      </c>
      <c r="U29" s="5">
        <f>(R29/(S29-R29+Q29))*100</f>
        <v>0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4" customHeight="1">
      <c r="A30" t="s" s="4">
        <f>_xlfn.TEXTJOIN("_",TRUE,B30,C30,D30)</f>
        <v>139</v>
      </c>
      <c r="B30" t="s" s="4">
        <v>134</v>
      </c>
      <c r="C30" t="s" s="4">
        <v>26</v>
      </c>
      <c r="D30" t="s" s="4">
        <v>31</v>
      </c>
      <c r="E30" t="s" s="4">
        <v>140</v>
      </c>
      <c r="F30" t="s" s="4">
        <v>141</v>
      </c>
      <c r="G30" s="6"/>
      <c r="H30" s="6"/>
      <c r="I30" s="5">
        <v>10000</v>
      </c>
      <c r="J30" s="5">
        <v>7</v>
      </c>
      <c r="K30" s="6"/>
      <c r="L30" s="5">
        <v>50</v>
      </c>
      <c r="M30" s="5">
        <v>75</v>
      </c>
      <c r="N30" s="5">
        <v>30</v>
      </c>
      <c r="O30" s="5">
        <v>50</v>
      </c>
      <c r="P30" s="5">
        <v>5</v>
      </c>
      <c r="Q30" s="5">
        <v>2</v>
      </c>
      <c r="R30" s="5">
        <v>0</v>
      </c>
      <c r="S30" s="5">
        <v>41</v>
      </c>
      <c r="T30" s="5">
        <f>(Q30/(S30-R30+Q30))*100</f>
        <v>4.65116279069767</v>
      </c>
      <c r="U30" s="5">
        <f>(R30/(S30-R30+Q30))*100</f>
        <v>0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4" customHeight="1">
      <c r="A31" t="s" s="4">
        <f>_xlfn.TEXTJOIN("_",TRUE,B31,C31,D31)</f>
        <v>142</v>
      </c>
      <c r="B31" t="s" s="4">
        <v>134</v>
      </c>
      <c r="C31" t="s" s="4">
        <v>107</v>
      </c>
      <c r="D31" t="s" s="4">
        <v>27</v>
      </c>
      <c r="E31" t="s" s="4">
        <v>143</v>
      </c>
      <c r="F31" t="s" s="4">
        <v>144</v>
      </c>
      <c r="G31" t="s" s="4">
        <v>145</v>
      </c>
      <c r="H31" s="4"/>
      <c r="I31" s="5">
        <v>10000</v>
      </c>
      <c r="J31" s="5">
        <v>7</v>
      </c>
      <c r="K31" s="6"/>
      <c r="L31" s="5">
        <v>50</v>
      </c>
      <c r="M31" s="5">
        <v>75</v>
      </c>
      <c r="N31" s="5">
        <v>30</v>
      </c>
      <c r="O31" s="5">
        <v>50</v>
      </c>
      <c r="P31" s="5">
        <v>5</v>
      </c>
      <c r="Q31" s="5">
        <v>10</v>
      </c>
      <c r="R31" s="5">
        <v>1</v>
      </c>
      <c r="S31" s="5">
        <v>34</v>
      </c>
      <c r="T31" s="5">
        <f>(Q31/(S31-R31+Q31))*100</f>
        <v>23.2558139534884</v>
      </c>
      <c r="U31" s="5">
        <f>(R31/(S31-R31+Q31))*100</f>
        <v>2.32558139534884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14" customHeight="1">
      <c r="A32" t="s" s="4">
        <f>_xlfn.TEXTJOIN("_",TRUE,B32,C32,D32)</f>
        <v>146</v>
      </c>
      <c r="B32" t="s" s="4">
        <v>134</v>
      </c>
      <c r="C32" t="s" s="4">
        <v>107</v>
      </c>
      <c r="D32" t="s" s="4">
        <v>46</v>
      </c>
      <c r="E32" t="s" s="4">
        <v>147</v>
      </c>
      <c r="F32" t="s" s="4">
        <v>148</v>
      </c>
      <c r="G32" s="6"/>
      <c r="H32" s="6"/>
      <c r="I32" s="5">
        <v>10000</v>
      </c>
      <c r="J32" s="5">
        <v>7</v>
      </c>
      <c r="K32" s="6"/>
      <c r="L32" s="5">
        <v>50</v>
      </c>
      <c r="M32" s="5">
        <v>75</v>
      </c>
      <c r="N32" s="5">
        <v>30</v>
      </c>
      <c r="O32" s="5">
        <v>50</v>
      </c>
      <c r="P32" s="5">
        <v>5</v>
      </c>
      <c r="Q32" s="5">
        <v>0</v>
      </c>
      <c r="R32" s="5">
        <v>0</v>
      </c>
      <c r="S32" s="5">
        <v>95</v>
      </c>
      <c r="T32" s="5">
        <f>(Q32/(S32-R32+Q32))*100</f>
        <v>0</v>
      </c>
      <c r="U32" s="5">
        <f>(R32/(S32-R32+Q32))*100</f>
        <v>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4" customHeight="1">
      <c r="A33" t="s" s="4">
        <f>_xlfn.TEXTJOIN("_",TRUE,B33,C33,D33)</f>
        <v>149</v>
      </c>
      <c r="B33" t="s" s="4">
        <v>134</v>
      </c>
      <c r="C33" t="s" s="4">
        <v>107</v>
      </c>
      <c r="D33" t="s" s="4">
        <v>31</v>
      </c>
      <c r="E33" t="s" s="4">
        <v>150</v>
      </c>
      <c r="F33" t="s" s="4">
        <v>151</v>
      </c>
      <c r="G33" s="6"/>
      <c r="H33" s="6"/>
      <c r="I33" s="5">
        <v>10000</v>
      </c>
      <c r="J33" s="5">
        <v>7</v>
      </c>
      <c r="K33" s="6"/>
      <c r="L33" s="5">
        <v>50</v>
      </c>
      <c r="M33" s="5">
        <v>75</v>
      </c>
      <c r="N33" s="5">
        <v>30</v>
      </c>
      <c r="O33" s="5">
        <v>50</v>
      </c>
      <c r="P33" s="5">
        <v>5</v>
      </c>
      <c r="Q33" s="5">
        <v>0</v>
      </c>
      <c r="R33" s="5">
        <v>0</v>
      </c>
      <c r="S33" s="5">
        <v>162</v>
      </c>
      <c r="T33" s="5">
        <f>(Q33/(S33-R33+Q33))*100</f>
        <v>0</v>
      </c>
      <c r="U33" s="5">
        <f>(R33/(S33-R33+Q33))*100</f>
        <v>0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14" customHeight="1">
      <c r="A34" t="s" s="4">
        <f>_xlfn.TEXTJOIN("_",TRUE,B34,C34,D34)</f>
        <v>152</v>
      </c>
      <c r="B34" t="s" s="4">
        <v>134</v>
      </c>
      <c r="C34" t="s" s="4">
        <v>42</v>
      </c>
      <c r="D34" t="s" s="4">
        <v>27</v>
      </c>
      <c r="E34" t="s" s="4">
        <v>153</v>
      </c>
      <c r="F34" t="s" s="4">
        <v>154</v>
      </c>
      <c r="G34" s="4"/>
      <c r="H34" s="4"/>
      <c r="I34" s="5">
        <v>10000</v>
      </c>
      <c r="J34" s="5">
        <v>7</v>
      </c>
      <c r="K34" s="6"/>
      <c r="L34" s="5">
        <v>50</v>
      </c>
      <c r="M34" s="5">
        <v>75</v>
      </c>
      <c r="N34" s="5">
        <v>30</v>
      </c>
      <c r="O34" s="5">
        <v>50</v>
      </c>
      <c r="P34" s="5">
        <v>5</v>
      </c>
      <c r="Q34" s="5">
        <v>6</v>
      </c>
      <c r="R34" s="5">
        <v>4</v>
      </c>
      <c r="S34" s="5">
        <v>189</v>
      </c>
      <c r="T34" s="5">
        <f>(Q34/(S34-R34+Q34))*100</f>
        <v>3.1413612565445</v>
      </c>
      <c r="U34" s="5">
        <f>(R34/(S34-R34+Q34))*100</f>
        <v>2.09424083769634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4" customHeight="1">
      <c r="A35" t="s" s="4">
        <f>_xlfn.TEXTJOIN("_",TRUE,B35,C35,D35)</f>
        <v>155</v>
      </c>
      <c r="B35" t="s" s="4">
        <v>134</v>
      </c>
      <c r="C35" t="s" s="4">
        <v>42</v>
      </c>
      <c r="D35" t="s" s="4">
        <v>46</v>
      </c>
      <c r="E35" t="s" s="4">
        <v>156</v>
      </c>
      <c r="F35" t="s" s="4">
        <v>157</v>
      </c>
      <c r="G35" s="6"/>
      <c r="H35" s="6"/>
      <c r="I35" s="5">
        <v>10000</v>
      </c>
      <c r="J35" s="5">
        <v>7</v>
      </c>
      <c r="K35" s="6"/>
      <c r="L35" s="5">
        <v>50</v>
      </c>
      <c r="M35" s="5">
        <v>75</v>
      </c>
      <c r="N35" s="5">
        <v>30</v>
      </c>
      <c r="O35" s="5">
        <v>50</v>
      </c>
      <c r="P35" s="5">
        <v>5</v>
      </c>
      <c r="Q35" s="5">
        <v>0</v>
      </c>
      <c r="R35" s="5">
        <v>2</v>
      </c>
      <c r="S35" s="5">
        <v>62</v>
      </c>
      <c r="T35" s="5">
        <f>(Q35/(S35-R35+Q35))*100</f>
        <v>0</v>
      </c>
      <c r="U35" s="5">
        <f>(R35/(S35-R35+Q35))*100</f>
        <v>3.33333333333333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4" customHeight="1">
      <c r="A36" t="s" s="4">
        <f>_xlfn.TEXTJOIN("_",TRUE,B36,C36,D36)</f>
        <v>158</v>
      </c>
      <c r="B36" t="s" s="4">
        <v>134</v>
      </c>
      <c r="C36" t="s" s="4">
        <v>42</v>
      </c>
      <c r="D36" t="s" s="4">
        <v>31</v>
      </c>
      <c r="E36" t="s" s="4">
        <v>159</v>
      </c>
      <c r="F36" t="s" s="4">
        <v>160</v>
      </c>
      <c r="G36" s="6"/>
      <c r="H36" s="6"/>
      <c r="I36" s="5">
        <v>10000</v>
      </c>
      <c r="J36" s="5">
        <v>7</v>
      </c>
      <c r="K36" s="6"/>
      <c r="L36" s="5">
        <v>50</v>
      </c>
      <c r="M36" s="5">
        <v>75</v>
      </c>
      <c r="N36" s="5">
        <v>30</v>
      </c>
      <c r="O36" s="5">
        <v>50</v>
      </c>
      <c r="P36" s="5">
        <v>5</v>
      </c>
      <c r="Q36" s="5">
        <v>1</v>
      </c>
      <c r="R36" s="5">
        <v>0</v>
      </c>
      <c r="S36" s="5">
        <v>23</v>
      </c>
      <c r="T36" s="5">
        <f>(Q36/(S36-R36+Q36))*100</f>
        <v>4.16666666666667</v>
      </c>
      <c r="U36" s="5">
        <f>(R36/(S36-R36+Q36))*100</f>
        <v>0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