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ftware Testing\"/>
    </mc:Choice>
  </mc:AlternateContent>
  <bookViews>
    <workbookView xWindow="0" yWindow="0" windowWidth="19200" windowHeight="7050" activeTab="1"/>
  </bookViews>
  <sheets>
    <sheet name="Overview" sheetId="1" r:id="rId1"/>
    <sheet name="Test Case" sheetId="2" r:id="rId2"/>
    <sheet name="Test Report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F6" i="3" s="1"/>
  <c r="F7" i="3" s="1"/>
  <c r="B5" i="2"/>
  <c r="D6" i="3" s="1"/>
  <c r="D7" i="3" s="1"/>
  <c r="D4" i="2"/>
  <c r="E6" i="3" s="1"/>
  <c r="E7" i="3" s="1"/>
  <c r="B4" i="2"/>
  <c r="C6" i="3" s="1"/>
  <c r="C7" i="3" s="1"/>
  <c r="D9" i="3" l="1"/>
  <c r="D8" i="3"/>
</calcChain>
</file>

<file path=xl/sharedStrings.xml><?xml version="1.0" encoding="utf-8"?>
<sst xmlns="http://schemas.openxmlformats.org/spreadsheetml/2006/main" count="325" uniqueCount="249">
  <si>
    <t>TEST CASE</t>
  </si>
  <si>
    <t xml:space="preserve">System Name: </t>
  </si>
  <si>
    <t xml:space="preserve">Module Code: </t>
  </si>
  <si>
    <t>Pass</t>
  </si>
  <si>
    <t>Fail</t>
  </si>
  <si>
    <t>Hotel Management System</t>
  </si>
  <si>
    <t>ID</t>
  </si>
  <si>
    <t>TC Description</t>
  </si>
  <si>
    <t>TC Procedure</t>
  </si>
  <si>
    <t>Expected Output</t>
  </si>
  <si>
    <t>Test date</t>
  </si>
  <si>
    <t>Result</t>
  </si>
  <si>
    <t>Đăng ký thành công</t>
  </si>
  <si>
    <t>Màn hình ứng dụng thông báo thành công</t>
  </si>
  <si>
    <t>Pending</t>
  </si>
  <si>
    <t>Number of TC</t>
  </si>
  <si>
    <t>Đăng nhập thành công</t>
  </si>
  <si>
    <t>1: Đi đến trang đăng nhập
2: Nhập các thông tin hợp lệ
3: Đợi thông tin phản hồi
4: Trang nhà được hiển thị</t>
  </si>
  <si>
    <t>Màn hình ứng dụng xuất hiện</t>
  </si>
  <si>
    <t>1: Đi đến trang chủ ứng dụng
2: Nhập đầy đủ các thông tin bắt buộc
(Họ tên, Email, Password, SĐT)
3: Kiểm tra phản hồi thông tin
4: Trang nhà được hiển thị</t>
  </si>
  <si>
    <t>1: Vào ô nhập email
2: Điền thông tin
3: Enter</t>
  </si>
  <si>
    <t>Email không hợp lệ: không @, không (.), không tên miền, không có chữ cái trước @</t>
  </si>
  <si>
    <t>1: Vào ô nhập username
2: Điền thông tin
3: Enter</t>
  </si>
  <si>
    <t>1: Vào ô nhập SĐT
2: Điền SĐT
3: Enter</t>
  </si>
  <si>
    <t>1: Vào ô password
2: Điền password
3: Enter</t>
  </si>
  <si>
    <t>1: Ô bất kỳ
2: Nhấn nút tab
3: Chuyển sang ô tiếp theo</t>
  </si>
  <si>
    <t>Được chuyển sang ô nhập liệu kế tiếp</t>
  </si>
  <si>
    <t>1: Ô "Sign-Up"
2: Click</t>
  </si>
  <si>
    <t xml:space="preserve">Ô bất kỳ
</t>
  </si>
  <si>
    <t>Ô nhập liệu: hiển thị dấu nháy đơn
Nút: hiển thị con trỏ chuột</t>
  </si>
  <si>
    <t>Màn hình thông báo không cần phải đăng ký và được hỏi chuyển sang trang đăng nhập</t>
  </si>
  <si>
    <t>Project Name</t>
  </si>
  <si>
    <t>Date</t>
  </si>
  <si>
    <t>Miêu tả thay đổi</t>
  </si>
  <si>
    <t>Võ Thị Mỹ Nhung</t>
  </si>
  <si>
    <t>TEST REPORT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</si>
  <si>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</si>
  <si>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</si>
  <si>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</si>
  <si>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</si>
  <si>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</si>
  <si>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</si>
  <si>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</si>
  <si>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1: Đi đến trang đăng nhập
2: Trỏ chuột vào ô username
3: Nhập user đã đăng ký</t>
  </si>
  <si>
    <t>Hiển thị trang chủ</t>
  </si>
  <si>
    <t>1: Đi đến trang đăng nhập
2: Trỏ chuột vào ô password
3: Nhập password trùng khớp với lúc
đăng ký</t>
  </si>
  <si>
    <t>Hiển thị trang chủ ứng dụng</t>
  </si>
  <si>
    <t>Password</t>
  </si>
  <si>
    <t>Username</t>
  </si>
  <si>
    <t>1: Ô "Sign-In"
2: Click</t>
  </si>
  <si>
    <t>1: Đã được đăng ký trước đó
2: Không được chưa ký tự đặc biệt
3: Username không được để trim
4: Thông báo gõ lại Username nếu nhập sai
5: Placeholder được hiển thị khi dữ liệu trống</t>
  </si>
  <si>
    <t>1: Phải khớp với thông tin đã đăng ký
2: Hiển thị thông báo "Không thành công" khi không khớp với mật khẩu trong hệ thống
3: Không được để trống ô password
4: Password tự trim dấu cách đầu và cuối
5: Kiểm tra các kí tự đặc biệt
6: Các ký tự đã được mã hóa
7: Độ dài không quá 15 ký tự
8: Không được copy paste
9: Place holder được hiển thị khi ô dữ liệu trống</t>
  </si>
  <si>
    <t>Condition</t>
  </si>
  <si>
    <t>Chứa từ 8-16 ký tự (bao gồm cả số và chữ)</t>
  </si>
  <si>
    <t>1: Ô quản lý thông tin KH
2: Click đăng xuất</t>
  </si>
  <si>
    <t>Đăng xuất thành công. Màn hình
trang chủ được xuất hiện trở lại</t>
  </si>
  <si>
    <t>TC Đăng ký</t>
  </si>
  <si>
    <t>TC Đăng nhập</t>
  </si>
  <si>
    <t>TC Đăng xuất</t>
  </si>
  <si>
    <t>Tự động điền khớp với tên dữ liệu đã lưu
sẵn trong hệ thống</t>
  </si>
  <si>
    <t>Có ở mọi trang hoạt động của App</t>
  </si>
  <si>
    <t>Nhấn nút Tìm kiếm</t>
  </si>
  <si>
    <t>Nút hoạt động và đưa ra đúng với dữ liệu
được nhập vào</t>
  </si>
  <si>
    <t>Kết hợp được giữa nút Enter trên bàn phím và chức năng của nút Tìm kiếm.</t>
  </si>
  <si>
    <t>1: Bảo đảm rằng "Autocomplete" và "auto-suggestion" hoạt động được ở mọi trang
2: Các kết quả được đưa ra cập nhật liên tục phụ thuộc vào các keyword tăng hay giảm</t>
  </si>
  <si>
    <t>1: Nhập các thông tin đặt phòng
2: Nhập ngày check-in: today + 3
3: Nhập ngày check-out: today + 1</t>
  </si>
  <si>
    <t>Hệ thống báo lỗi "Ngày check-in không thể sớm hơn ngày check-out"</t>
  </si>
  <si>
    <t>Kiểm tra ngày check-in sớm hơn ngày check-out</t>
  </si>
  <si>
    <t>Kiểm tra ngày check-in trễ hơn ngày check-out</t>
  </si>
  <si>
    <t>1: Nhập các thông tin đặt phòng
2: Nhập ngày check-in: today - 1
3: Nhập ngày check-out: today - 2</t>
  </si>
  <si>
    <t>Hệ thống báo lỗi "Ngày check-in không 
được trễ hơn ngày check-out"</t>
  </si>
  <si>
    <t>Pre-condition: KH đã đăng nhập thành công vào hệ thống</t>
  </si>
  <si>
    <t>1:Pre-condition: Đã đăng nhập vào ứng dụng
2: Còn kết nối với mạng Internet</t>
  </si>
  <si>
    <t>Kiểm tra ngày bị để trống</t>
  </si>
  <si>
    <t>N/A</t>
  </si>
  <si>
    <t>Hệ thống báo lội "Không được để trống
ngày check-in/check-out"</t>
  </si>
  <si>
    <t>Ngày mong muốn được hiển thị</t>
  </si>
  <si>
    <t>Đi đến ô chứa Ngày/Tháng/Năm</t>
  </si>
  <si>
    <t>HMS#1</t>
  </si>
  <si>
    <t>1: Các tháng 1, 3, 5, 7, 8, 10, 12 chỉ được nhập tối đa số ngày là 31
2: Các tháng 4, 6, 9, 11 chỉ được nhập tối đa số ngày là 30.
3: Riêng tháng 2 năm nhuận là 29 ngày, năm không nhuận là 29 ngày
4: Năm không được nhập quá 4 chữ số
5: Ngày tháng năm ngăn cách nhau bởi dấu '-' hoặc '/'
6: Đảm bảo chỉ cho phép nhập ký tự số
7: Đảm bảo đúng format "dd/mm/yyyy" hoặc
"mm/dd/yyyy"</t>
  </si>
  <si>
    <t>1: Đi đến chức năng đặt phòng
2: Điền đầy đủ các thông tin</t>
  </si>
  <si>
    <t>Đặt phòng thành công</t>
  </si>
  <si>
    <t>Kiểm tra thông tin xác nhận cho KH</t>
  </si>
  <si>
    <t>Đã gửi Email xác nhận đặt phòng thành công</t>
  </si>
  <si>
    <t>Pre-condition: KH đã đăng nhập thành công 
vào hệ thống</t>
  </si>
  <si>
    <t>Giá tiền tương ứng với loại phòng đang chọn</t>
  </si>
  <si>
    <t>Chọn loại phòng (tương thích với số 
lượng khách trong một phòng)</t>
  </si>
  <si>
    <t>TC#1</t>
  </si>
  <si>
    <t>TC#2</t>
  </si>
  <si>
    <t>TC#3</t>
  </si>
  <si>
    <t>TC#4</t>
  </si>
  <si>
    <t>TC#5</t>
  </si>
  <si>
    <t>TC#6</t>
  </si>
  <si>
    <t>TC#7</t>
  </si>
  <si>
    <t>TC#8</t>
  </si>
  <si>
    <t>TC#9</t>
  </si>
  <si>
    <t>TC#10</t>
  </si>
  <si>
    <t>TC#11</t>
  </si>
  <si>
    <t>TC#12</t>
  </si>
  <si>
    <t>TC#13</t>
  </si>
  <si>
    <t>TC#14</t>
  </si>
  <si>
    <t>TC#15</t>
  </si>
  <si>
    <t>TC#16</t>
  </si>
  <si>
    <t>TC#17</t>
  </si>
  <si>
    <t>TC#18</t>
  </si>
  <si>
    <t>TC#19</t>
  </si>
  <si>
    <t>TC#20</t>
  </si>
  <si>
    <t>TC#21</t>
  </si>
  <si>
    <t>TC#22</t>
  </si>
  <si>
    <t>TC#23</t>
  </si>
  <si>
    <t>TC#24</t>
  </si>
  <si>
    <t>TC#25</t>
  </si>
  <si>
    <t>TC#26</t>
  </si>
  <si>
    <t>Cập nhật bản chỉnh sửa lần cuối vào hệ thống</t>
  </si>
  <si>
    <t>TC#27</t>
  </si>
  <si>
    <t>Khách hàng có thể thấy được phòng có sẵn mới nhất đã được cập nhật</t>
  </si>
  <si>
    <t>1: Trang quản lý phòng
2: Cập nhật ngày trả phòng
3: Xác nhận phòng trống</t>
  </si>
  <si>
    <t>Phòng được cập nhật (còn trống) trong kết quả tìm kiếm</t>
  </si>
  <si>
    <t>Phòng đã được đặt</t>
  </si>
  <si>
    <t>TC#28</t>
  </si>
  <si>
    <t>Hiển thị số tiền KH cần phải thanh toán tương ứng với giá trị tiêu chuẩn phòng * số đêm đã đặt * số lượng người</t>
  </si>
  <si>
    <t>Kết quả ra đúng với số tiền đã tính dựa trên các tiêu chí của khách sạn</t>
  </si>
  <si>
    <t>1: Chi tiết đặt phòng theo mã ghi nhận
2: Thanh toán
3: Xác nhận</t>
  </si>
  <si>
    <t>3: Đăng Xuất</t>
  </si>
  <si>
    <t>4: Tìm Kiếm phòng</t>
  </si>
  <si>
    <t>5: Ngày Check-in/Check-out</t>
  </si>
  <si>
    <t>6: Data Field Calendar</t>
  </si>
  <si>
    <t>Pre-condition: Đã điền đầy đủ thông tin trước đó</t>
  </si>
  <si>
    <t>Thêm mới Khách hàng thành công</t>
  </si>
  <si>
    <t>Kiểm tra KH chỉ có một ID duy nhất</t>
  </si>
  <si>
    <t>1: Tìm theo ID KH
2: Kiểm tra ID đã tồn tại trong hệ thống</t>
  </si>
  <si>
    <t>Hệ thống chỉ chấp nhận một ID duy nhất và trả thông báo chưa có ID trong trường dữ liệu</t>
  </si>
  <si>
    <t>Kiểm tra thông tin KH có thể bị bỏ lỡ</t>
  </si>
  <si>
    <t>1: Chọn nhiều thông tin KH
2: Nhấn nút Cancel</t>
  </si>
  <si>
    <t>Hệ thống thoát khỏi màn hình thêm mới KH</t>
  </si>
  <si>
    <t>Pre-condition: KH còn trạng thái đăng nhập;
 đã đặt phòng thành công</t>
  </si>
  <si>
    <t>TC#29</t>
  </si>
  <si>
    <t>TC#30</t>
  </si>
  <si>
    <t>TC#31</t>
  </si>
  <si>
    <t>TC#32</t>
  </si>
  <si>
    <t>TC#33</t>
  </si>
  <si>
    <t>TC#34</t>
  </si>
  <si>
    <t>1: Không được chứa ký tự chữ hoặc ký tự đặc biệt =&gt; Hiển thị nhập sai và yêu cầu nhập lại đúng với định dạng 
2: Bắt đầu từ số 0; bao gồm 10 số</t>
  </si>
  <si>
    <r>
      <t xml:space="preserve">Kiểm tra đã điền đầy đủ 
các </t>
    </r>
    <r>
      <rPr>
        <b/>
        <i/>
        <sz val="12"/>
        <color theme="1"/>
        <rFont val="Bahnschrift"/>
        <family val="2"/>
      </rPr>
      <t>thông tin bắt buộc</t>
    </r>
  </si>
  <si>
    <r>
      <t xml:space="preserve">Kiểm tra </t>
    </r>
    <r>
      <rPr>
        <i/>
        <sz val="12"/>
        <color theme="1"/>
        <rFont val="Bahnschrift"/>
        <family val="2"/>
      </rPr>
      <t>Username/Email/SĐT</t>
    </r>
    <r>
      <rPr>
        <sz val="12"/>
        <color theme="1"/>
        <rFont val="Bahnschrift"/>
        <family val="2"/>
      </rPr>
      <t xml:space="preserve"> đã đăng ký trước đó</t>
    </r>
  </si>
  <si>
    <r>
      <t>Kiểm tra</t>
    </r>
    <r>
      <rPr>
        <i/>
        <sz val="12"/>
        <color theme="1"/>
        <rFont val="Bahnschrift"/>
        <family val="2"/>
      </rPr>
      <t xml:space="preserve"> SĐT</t>
    </r>
    <r>
      <rPr>
        <sz val="12"/>
        <color theme="1"/>
        <rFont val="Bahnschrift"/>
        <family val="2"/>
      </rPr>
      <t xml:space="preserve"> hợp lệ</t>
    </r>
  </si>
  <si>
    <r>
      <t xml:space="preserve">Kiểm tra </t>
    </r>
    <r>
      <rPr>
        <i/>
        <sz val="12"/>
        <color theme="1"/>
        <rFont val="Bahnschrift"/>
        <family val="2"/>
      </rPr>
      <t>Password</t>
    </r>
    <r>
      <rPr>
        <sz val="12"/>
        <color theme="1"/>
        <rFont val="Bahnschrift"/>
        <family val="2"/>
      </rPr>
      <t xml:space="preserve"> hợp lệ</t>
    </r>
  </si>
  <si>
    <r>
      <t xml:space="preserve">Kiểm tra </t>
    </r>
    <r>
      <rPr>
        <b/>
        <i/>
        <sz val="12"/>
        <color theme="1"/>
        <rFont val="Bahnschrift"/>
        <family val="2"/>
      </rPr>
      <t>Giao diện</t>
    </r>
    <r>
      <rPr>
        <sz val="12"/>
        <color theme="1"/>
        <rFont val="Bahnschrift"/>
        <family val="2"/>
      </rPr>
      <t xml:space="preserve"> của KH
(Nút </t>
    </r>
    <r>
      <rPr>
        <i/>
        <sz val="12"/>
        <color theme="1"/>
        <rFont val="Bahnschrift"/>
        <family val="2"/>
      </rPr>
      <t>tab</t>
    </r>
    <r>
      <rPr>
        <sz val="12"/>
        <color theme="1"/>
        <rFont val="Bahnschrift"/>
        <family val="2"/>
      </rPr>
      <t>)</t>
    </r>
  </si>
  <si>
    <r>
      <t xml:space="preserve">Kiểm tra (Nút click vào </t>
    </r>
    <r>
      <rPr>
        <i/>
        <sz val="12"/>
        <color theme="1"/>
        <rFont val="Bahnschrift"/>
        <family val="2"/>
      </rPr>
      <t>sign-up</t>
    </r>
    <r>
      <rPr>
        <sz val="12"/>
        <color theme="1"/>
        <rFont val="Bahnschrift"/>
        <family val="2"/>
      </rPr>
      <t>)</t>
    </r>
  </si>
  <si>
    <r>
      <t xml:space="preserve">Kiểm tra </t>
    </r>
    <r>
      <rPr>
        <i/>
        <sz val="12"/>
        <color theme="1"/>
        <rFont val="Bahnschrift"/>
        <family val="2"/>
      </rPr>
      <t>Con trỏ</t>
    </r>
  </si>
  <si>
    <r>
      <t xml:space="preserve">Kiểm tra (Nút click vào </t>
    </r>
    <r>
      <rPr>
        <i/>
        <sz val="12"/>
        <color theme="1"/>
        <rFont val="Bahnschrift"/>
        <family val="2"/>
      </rPr>
      <t>sign-in</t>
    </r>
    <r>
      <rPr>
        <sz val="12"/>
        <color theme="1"/>
        <rFont val="Bahnschrift"/>
        <family val="2"/>
      </rPr>
      <t>)</t>
    </r>
  </si>
  <si>
    <r>
      <t xml:space="preserve">Kiểm tra chế độ </t>
    </r>
    <r>
      <rPr>
        <i/>
        <sz val="12"/>
        <color theme="1"/>
        <rFont val="Bahnschrift"/>
        <family val="2"/>
      </rPr>
      <t>"Autocomplete"</t>
    </r>
    <r>
      <rPr>
        <sz val="12"/>
        <color theme="1"/>
        <rFont val="Bahnschrift"/>
        <family val="2"/>
      </rPr>
      <t xml:space="preserve">
và </t>
    </r>
    <r>
      <rPr>
        <i/>
        <sz val="12"/>
        <color theme="1"/>
        <rFont val="Bahnschrift"/>
        <family val="2"/>
      </rPr>
      <t>"Suggestion"</t>
    </r>
  </si>
  <si>
    <r>
      <t xml:space="preserve">Kiểm tra </t>
    </r>
    <r>
      <rPr>
        <b/>
        <i/>
        <sz val="12"/>
        <color theme="1"/>
        <rFont val="Bahnschrift"/>
        <family val="2"/>
      </rPr>
      <t>giao diện</t>
    </r>
  </si>
  <si>
    <t>TC Check-in/Check-out</t>
  </si>
  <si>
    <t>TC Data Field Calendar</t>
  </si>
  <si>
    <t>TC Tìm kiếm</t>
  </si>
  <si>
    <t>TC Đặt phòng</t>
  </si>
  <si>
    <t>TC Hủy phòng</t>
  </si>
  <si>
    <t>TC Cập nhật</t>
  </si>
  <si>
    <t>TC Thanh toán</t>
  </si>
  <si>
    <t>TC Chỉnh sửa thông tin KH</t>
  </si>
  <si>
    <t>TC Thêm mới KH</t>
  </si>
  <si>
    <t>No.</t>
  </si>
  <si>
    <t xml:space="preserve">1: Ô tìm kiếm
2: Nhập khoảng từ 1-2 ký tự </t>
  </si>
  <si>
    <t>Pre-condition: QL đã đăng nhập vào hệ thống và đặt phòng thành công</t>
  </si>
  <si>
    <t>Kiểm tra chức năng</t>
  </si>
  <si>
    <t>1: Chọn tìm kiếm bằng loại phòng
2: Nhập số người ở
3: Chọn tìm kiếm bằng tình trạng phòng</t>
  </si>
  <si>
    <t>Hiển thị dữ liệu chính xác với thông tin nhập vào</t>
  </si>
  <si>
    <t>Số người tối đa không quá  17 chữ số</t>
  </si>
  <si>
    <t>Đi đến ô chứa Ngày/Tháng/Năm (DOB)</t>
  </si>
  <si>
    <t>Không được là ngày ở tương lai (today + 1)</t>
  </si>
  <si>
    <t>Tạo phòng mới thành công</t>
  </si>
  <si>
    <t>1: ID phòng không được trùng với ID trước đó
2: Không để trống bất kỳ ô nhập liệu nào</t>
  </si>
  <si>
    <t>1: Nhập ID phòng
2: Nhập sức chứa
3: Nhập Loại phòng
4: Nhập giá phòng
5: Chọn tình trạng phòng: phòng trống
6: Click Create</t>
  </si>
  <si>
    <t>1: Trang quản lý thông tin phòng
2:Chọn phòng cần được cập nhât từ dữ liệu
3: Nhập lại dữ liệu cần sửa
4: Click nút Cập nhật</t>
  </si>
  <si>
    <t>Hoạt động và cho ra dữ liệu đúng với ý nghĩa
button đó</t>
  </si>
  <si>
    <t>1: Pre-condition: QL đã đăng nhập và đặt phòng trước đó
2: After-condition: QL và KH có thể thấy được dữ liệu của phòng còn trống</t>
  </si>
  <si>
    <t>1: Trang quản lý thông tin phòng
2: Chon phòng cần được xóa
3: Click nút Delete</t>
  </si>
  <si>
    <t>Màn hình hiển thị thông báo xác nhận, click OK và xóa thành công</t>
  </si>
  <si>
    <t>Nhập tên KH trong ô tìm kiếm</t>
  </si>
  <si>
    <t>Hiển thị kết quả đã được lưu trong cơ sở dữ liệu</t>
  </si>
  <si>
    <t>Nhập tên KH</t>
  </si>
  <si>
    <t>Chọn giới tính</t>
  </si>
  <si>
    <r>
      <t xml:space="preserve">Kiểm tra </t>
    </r>
    <r>
      <rPr>
        <b/>
        <i/>
        <sz val="12"/>
        <color theme="1"/>
        <rFont val="Bahnschrift"/>
        <family val="2"/>
      </rPr>
      <t>Chức năng</t>
    </r>
    <r>
      <rPr>
        <sz val="12"/>
        <color theme="1"/>
        <rFont val="Bahnschrift"/>
        <family val="2"/>
      </rPr>
      <t xml:space="preserve">
(</t>
    </r>
    <r>
      <rPr>
        <i/>
        <sz val="12"/>
        <color theme="1"/>
        <rFont val="Bahnschrift"/>
        <family val="2"/>
      </rPr>
      <t xml:space="preserve">Email </t>
    </r>
    <r>
      <rPr>
        <sz val="12"/>
        <color theme="1"/>
        <rFont val="Bahnschrift"/>
        <family val="2"/>
      </rPr>
      <t>hợp lệ)</t>
    </r>
  </si>
  <si>
    <t>Nhập số diện thoại</t>
  </si>
  <si>
    <t>Không được phép nhập số, ký tự đặc biệt</t>
  </si>
  <si>
    <t>1: Không được tự trim dấu cách đầu và cuối
2: Kiểm tra các kí tự đặc biệt, không được nhập số
3: Độ dài không quá 40 ký tự</t>
  </si>
  <si>
    <t>1: Không được nhập ký tự chữ, ký tự đặc biệt
2: Bắt đầu bằng số 0; bắt buộc phải là 10 ký tự số</t>
  </si>
  <si>
    <t>Kiểm tra button</t>
  </si>
  <si>
    <t>Kiểm tra các button</t>
  </si>
  <si>
    <t>Click vào button bất kỳ</t>
  </si>
  <si>
    <t>Click button bất kỳ</t>
  </si>
  <si>
    <t>1: Không được để trống bất kỳ ô nào
2: Quy tắc thuân theo field Thông tin KH</t>
  </si>
  <si>
    <t>1: Tìm kiếm thông tin KH qua tìm kiếm theo tên
2: Chỉnh sửa thông tin (Name, DOB,..)</t>
  </si>
  <si>
    <t>1: Tìm kiếm thông tin KH qua tìm kiếm theo tên
2: Cick Delete</t>
  </si>
  <si>
    <t>Xóa toàn bộ thông tin KH ra khỏi hệ thống</t>
  </si>
  <si>
    <t>Pre-condition:Dữ liệu KH đã có sẵn trước đó</t>
  </si>
  <si>
    <t>Xem toàn bộ thông tin của Khách hàng</t>
  </si>
  <si>
    <t>Pre-contidion: QL đã đăng nhập thành công vào hệ thống
After-condition: Toàn bộ dữ liệu được cập nhật mới nhất đến thời điểm hiện tại.</t>
  </si>
  <si>
    <r>
      <t xml:space="preserve">Kiểm tra </t>
    </r>
    <r>
      <rPr>
        <b/>
        <i/>
        <sz val="12"/>
        <color theme="1"/>
        <rFont val="Bahnschrift"/>
        <family val="2"/>
      </rPr>
      <t>nút</t>
    </r>
    <r>
      <rPr>
        <sz val="12"/>
        <color theme="1"/>
        <rFont val="Bahnschrift"/>
        <family val="2"/>
      </rPr>
      <t xml:space="preserve"> đăng xuất</t>
    </r>
  </si>
  <si>
    <r>
      <t xml:space="preserve">Kiểm tra </t>
    </r>
    <r>
      <rPr>
        <i/>
        <sz val="12"/>
        <color theme="1"/>
        <rFont val="Bahnschrift"/>
        <family val="2"/>
      </rPr>
      <t>chức năng</t>
    </r>
  </si>
  <si>
    <r>
      <t>Thêm nút</t>
    </r>
    <r>
      <rPr>
        <i/>
        <sz val="12"/>
        <color theme="1"/>
        <rFont val="Bahnschrift"/>
        <family val="2"/>
      </rPr>
      <t xml:space="preserve"> Tìm kiếm</t>
    </r>
  </si>
  <si>
    <t>Chứng thực đã có đầy đủ các 
thông tin cần thiết (Họ tên, địa chỉ, SĐT, thông tin chi tiết phòng, ngày đặt/trả phòng, phương thức thanh toán)</t>
  </si>
  <si>
    <t>8: Cập nhật phòng</t>
  </si>
  <si>
    <t>9:  Hủy Phòng</t>
  </si>
  <si>
    <t>11: Thanh Toán</t>
  </si>
  <si>
    <t>TC#35</t>
  </si>
  <si>
    <t>TC#36</t>
  </si>
  <si>
    <t>TC#37</t>
  </si>
  <si>
    <t>TC#38</t>
  </si>
  <si>
    <t>TC#39</t>
  </si>
  <si>
    <t>TC#40</t>
  </si>
  <si>
    <t>TC#41</t>
  </si>
  <si>
    <t>1: Vị trí dễ nhìn thấy (góc trên hoặc ở chính giữa màn hình
2: Giữ cho thanh tìm kiếm luôn hiển thị khi scrolling</t>
  </si>
  <si>
    <r>
      <t xml:space="preserve">Kiểm tra </t>
    </r>
    <r>
      <rPr>
        <b/>
        <i/>
        <sz val="12"/>
        <color theme="1"/>
        <rFont val="Bahnschrift"/>
        <family val="2"/>
      </rPr>
      <t>nhập liệu</t>
    </r>
    <r>
      <rPr>
        <sz val="12"/>
        <color theme="1"/>
        <rFont val="Bahnschrift"/>
        <family val="2"/>
      </rPr>
      <t xml:space="preserve"> cho Calendar</t>
    </r>
  </si>
  <si>
    <r>
      <t>Kiểm tra</t>
    </r>
    <r>
      <rPr>
        <i/>
        <sz val="12"/>
        <color theme="1"/>
        <rFont val="Bahnschrift"/>
        <family val="2"/>
      </rPr>
      <t xml:space="preserve"> chức năng</t>
    </r>
    <r>
      <rPr>
        <sz val="12"/>
        <color theme="1"/>
        <rFont val="Bahnschrift"/>
        <family val="2"/>
      </rPr>
      <t xml:space="preserve"> Cập nhật</t>
    </r>
  </si>
  <si>
    <r>
      <t>Kiểm tra</t>
    </r>
    <r>
      <rPr>
        <i/>
        <sz val="12"/>
        <color theme="1"/>
        <rFont val="Bahnschrift"/>
        <family val="2"/>
      </rPr>
      <t xml:space="preserve"> chức năng</t>
    </r>
    <r>
      <rPr>
        <sz val="12"/>
        <color theme="1"/>
        <rFont val="Bahnschrift"/>
        <family val="2"/>
      </rPr>
      <t xml:space="preserve"> Hủy phòng</t>
    </r>
  </si>
  <si>
    <t>TC#42</t>
  </si>
  <si>
    <t>Kiểm tra giá phòng theo từng loại tiêu chuẩn</t>
  </si>
  <si>
    <t>TC#43</t>
  </si>
  <si>
    <t>1: Nhập đầy đủ các thông tin  (Name, Gender, Dob, Phone)
2: Click Insert</t>
  </si>
  <si>
    <t>Không được phép nhập liệu cho ô giới tính</t>
  </si>
  <si>
    <r>
      <t>Kiểm tra</t>
    </r>
    <r>
      <rPr>
        <b/>
        <i/>
        <sz val="12"/>
        <color theme="1"/>
        <rFont val="Bahnschrift"/>
        <family val="2"/>
      </rPr>
      <t xml:space="preserve"> ngày sinh</t>
    </r>
    <r>
      <rPr>
        <sz val="12"/>
        <color theme="1"/>
        <rFont val="Bahnschrift"/>
        <family val="2"/>
      </rPr>
      <t xml:space="preserve"> KH</t>
    </r>
  </si>
  <si>
    <t>User</t>
  </si>
  <si>
    <t>Khách hàng</t>
  </si>
  <si>
    <t>Khách hàng và Quản lý</t>
  </si>
  <si>
    <t>Quản lý</t>
  </si>
  <si>
    <t>1: Đăng Ký TT Khách Hàng</t>
  </si>
  <si>
    <t>2: Đăng Nhập</t>
  </si>
  <si>
    <t>7: Thông tin phòng</t>
  </si>
  <si>
    <t>10: Đặt Phòng</t>
  </si>
  <si>
    <t>12: Thông tin Khách hàng</t>
  </si>
  <si>
    <r>
      <t xml:space="preserve">Kiểm tra ô </t>
    </r>
    <r>
      <rPr>
        <i/>
        <sz val="12"/>
        <color theme="1"/>
        <rFont val="Bahnschrift"/>
        <family val="2"/>
      </rPr>
      <t>Giới tính</t>
    </r>
  </si>
  <si>
    <r>
      <t xml:space="preserve">Kiểm tra </t>
    </r>
    <r>
      <rPr>
        <b/>
        <i/>
        <sz val="12"/>
        <color theme="1"/>
        <rFont val="Bahnschrift"/>
        <family val="2"/>
      </rPr>
      <t>thông tin chi tiết</t>
    </r>
    <r>
      <rPr>
        <sz val="12"/>
        <color theme="1"/>
        <rFont val="Bahnschrift"/>
        <family val="2"/>
      </rPr>
      <t xml:space="preserve"> KH
(</t>
    </r>
    <r>
      <rPr>
        <i/>
        <sz val="12"/>
        <color theme="1"/>
        <rFont val="Bahnschrift"/>
        <family val="2"/>
      </rPr>
      <t>Họ tên</t>
    </r>
    <r>
      <rPr>
        <sz val="12"/>
        <color theme="1"/>
        <rFont val="Bahnschrift"/>
        <family val="2"/>
      </rPr>
      <t>)</t>
    </r>
  </si>
  <si>
    <r>
      <t xml:space="preserve">Kiểm tra ô </t>
    </r>
    <r>
      <rPr>
        <i/>
        <sz val="12"/>
        <color theme="1"/>
        <rFont val="Bahnschrift"/>
        <family val="2"/>
      </rPr>
      <t>SĐT</t>
    </r>
  </si>
  <si>
    <r>
      <t>Kiểm tra</t>
    </r>
    <r>
      <rPr>
        <b/>
        <i/>
        <sz val="12"/>
        <color theme="1"/>
        <rFont val="Bahnschrift"/>
        <family val="2"/>
      </rPr>
      <t xml:space="preserve"> xem</t>
    </r>
    <r>
      <rPr>
        <sz val="12"/>
        <color theme="1"/>
        <rFont val="Bahnschrift"/>
        <family val="2"/>
      </rPr>
      <t xml:space="preserve"> toàn bộ TT KH trong hệ thống</t>
    </r>
  </si>
  <si>
    <r>
      <t>Kiểm tra</t>
    </r>
    <r>
      <rPr>
        <b/>
        <i/>
        <sz val="12"/>
        <color theme="1"/>
        <rFont val="Bahnschrift"/>
        <family val="2"/>
      </rPr>
      <t xml:space="preserve"> tìm kiếm</t>
    </r>
    <r>
      <rPr>
        <sz val="12"/>
        <color theme="1"/>
        <rFont val="Bahnschrift"/>
        <family val="2"/>
      </rPr>
      <t xml:space="preserve"> KH thành công</t>
    </r>
  </si>
  <si>
    <r>
      <t xml:space="preserve">Kiểm tra việc tìm kiếm thông tin KH để 
</t>
    </r>
    <r>
      <rPr>
        <b/>
        <i/>
        <sz val="12"/>
        <color theme="1"/>
        <rFont val="Bahnschrift"/>
        <family val="2"/>
      </rPr>
      <t>xóa</t>
    </r>
    <r>
      <rPr>
        <sz val="12"/>
        <color theme="1"/>
        <rFont val="Bahnschrift"/>
        <family val="2"/>
      </rPr>
      <t xml:space="preserve"> toàn bộ thông tin</t>
    </r>
  </si>
  <si>
    <r>
      <t xml:space="preserve">Kiểm tra việc tìm kiếm thông tin KH để </t>
    </r>
    <r>
      <rPr>
        <b/>
        <i/>
        <sz val="12"/>
        <color theme="1"/>
        <rFont val="Bahnschrift"/>
        <family val="2"/>
      </rPr>
      <t>sửa đổi</t>
    </r>
    <r>
      <rPr>
        <sz val="12"/>
        <color theme="1"/>
        <rFont val="Bahnschrift"/>
        <family val="2"/>
      </rPr>
      <t xml:space="preserve"> thông tin</t>
    </r>
  </si>
  <si>
    <r>
      <t>Kiểm tra</t>
    </r>
    <r>
      <rPr>
        <b/>
        <i/>
        <sz val="12"/>
        <color theme="1"/>
        <rFont val="Bahnschrift"/>
        <family val="2"/>
      </rPr>
      <t xml:space="preserve"> Thêm mới</t>
    </r>
    <r>
      <rPr>
        <sz val="12"/>
        <color theme="1"/>
        <rFont val="Bahnschrift"/>
        <family val="2"/>
      </rPr>
      <t xml:space="preserve"> KH</t>
    </r>
  </si>
  <si>
    <t>Test Date: 18/11/2019</t>
  </si>
  <si>
    <t>Created by</t>
  </si>
  <si>
    <t>Progression</t>
  </si>
  <si>
    <t>Đăng nhập không thành công</t>
  </si>
  <si>
    <t>1: Đi đến trang đăng nhập
2: Nhập các thông tin (username và password)
3: Đợi thông tin phản hồi
4: Trang nhà được hiển thị</t>
  </si>
  <si>
    <t xml:space="preserve">Username và Password phải khớp với lúc đăng ký
</t>
  </si>
  <si>
    <t>1: Không được bỏ trống username hay password (hoặc cả 2)
2: Màn hình hiển thị thông báo lỗi khi nhập sai username hoặc
passwrod</t>
  </si>
  <si>
    <t>TC#44</t>
  </si>
  <si>
    <t>Click nút Watching sau mỗi lần Thêm, Cập nhật, 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</si>
</sst>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6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30"/>
      <name val="Bahnschrift"/>
      <family val="2"/>
    </font>
    <font>
      <sz val="13"/>
      <color theme="1"/>
      <name val="Bahnschrift"/>
      <family val="2"/>
    </font>
    <font>
      <b/>
      <sz val="30"/>
      <color rgb="FFFF0000"/>
      <name val="Bahnschrift"/>
      <family val="2"/>
    </font>
    <font>
      <sz val="11"/>
      <color theme="1"/>
      <name val="Bahnschrift"/>
      <family val="2"/>
    </font>
    <font>
      <b/>
      <sz val="13"/>
      <color rgb="FFFF0000"/>
      <name val="Bahnschrift"/>
      <family val="2"/>
    </font>
    <font>
      <b/>
      <sz val="12"/>
      <color theme="0"/>
      <name val="Bahnschrift"/>
      <family val="2"/>
    </font>
    <font>
      <sz val="12"/>
      <color theme="1"/>
      <name val="Bahnschrift"/>
      <family val="2"/>
    </font>
    <font>
      <b/>
      <sz val="12"/>
      <name val="Bahnschrift"/>
      <family val="2"/>
    </font>
    <font>
      <b/>
      <i/>
      <sz val="12"/>
      <color theme="1"/>
      <name val="Bahnschrift"/>
      <family val="2"/>
    </font>
    <font>
      <sz val="12"/>
      <color indexed="8"/>
      <name val="Bahnschrift"/>
      <family val="2"/>
    </font>
    <font>
      <i/>
      <sz val="12"/>
      <color theme="1"/>
      <name val="Bahnschrift"/>
      <family val="2"/>
    </font>
    <font>
      <b/>
      <sz val="12"/>
      <color theme="1"/>
      <name val="Bahnschrift"/>
      <family val="2"/>
    </font>
    <font>
      <b/>
      <sz val="18"/>
      <color theme="1"/>
      <name val="Bahnschrift"/>
      <family val="2"/>
    </font>
    <font>
      <b/>
      <sz val="11"/>
      <color theme="5" tint="-0.499984740745262"/>
      <name val="Bahnschrift"/>
      <family val="2"/>
    </font>
    <font>
      <b/>
      <i/>
      <sz val="11"/>
      <color theme="1"/>
      <name val="Bahnschrift"/>
      <family val="2"/>
    </font>
    <font>
      <b/>
      <i/>
      <sz val="11"/>
      <color theme="1"/>
      <name val="Arial"/>
      <family val="2"/>
    </font>
    <font>
      <i/>
      <sz val="12"/>
      <color theme="0"/>
      <name val="Bahnschrift"/>
      <family val="2"/>
    </font>
    <font>
      <b/>
      <sz val="20"/>
      <color theme="1"/>
      <name val="Bahnschrift"/>
      <family val="2"/>
    </font>
    <font>
      <b/>
      <sz val="10"/>
      <name val="Bahnschrift"/>
      <family val="2"/>
    </font>
    <font>
      <sz val="10"/>
      <name val="Bahnschrift"/>
      <family val="2"/>
    </font>
    <font>
      <b/>
      <sz val="10"/>
      <color indexed="9"/>
      <name val="Bahnschrift"/>
      <family val="2"/>
    </font>
    <font>
      <sz val="10"/>
      <color indexed="9"/>
      <name val="Bahnschrift"/>
      <family val="2"/>
    </font>
    <font>
      <b/>
      <sz val="10"/>
      <color indexed="12"/>
      <name val="Bahnschrift"/>
      <family val="2"/>
    </font>
    <font>
      <sz val="10"/>
      <color indexed="8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3" fillId="0" borderId="1" xfId="0" applyFont="1" applyBorder="1"/>
    <xf numFmtId="0" fontId="4" fillId="3" borderId="0" xfId="0" applyFont="1" applyFill="1" applyBorder="1" applyAlignment="1">
      <alignment vertical="top"/>
    </xf>
    <xf numFmtId="0" fontId="5" fillId="0" borderId="0" xfId="0" applyFont="1"/>
    <xf numFmtId="0" fontId="7" fillId="5" borderId="1" xfId="0" applyFont="1" applyFill="1" applyBorder="1" applyAlignment="1">
      <alignment horizontal="center"/>
    </xf>
    <xf numFmtId="0" fontId="5" fillId="3" borderId="0" xfId="0" applyFont="1" applyFill="1"/>
    <xf numFmtId="0" fontId="8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1" fillId="0" borderId="1" xfId="0" quotePrefix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/>
    <xf numFmtId="16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5" fillId="0" borderId="0" xfId="0" applyFont="1" applyBorder="1"/>
    <xf numFmtId="0" fontId="16" fillId="2" borderId="9" xfId="0" applyFont="1" applyFill="1" applyBorder="1" applyAlignment="1">
      <alignment horizontal="center" vertical="center"/>
    </xf>
    <xf numFmtId="16" fontId="5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6" fontId="8" fillId="0" borderId="1" xfId="0" applyNumberFormat="1" applyFont="1" applyBorder="1" applyAlignment="1">
      <alignment horizontal="left" vertical="center"/>
    </xf>
    <xf numFmtId="16" fontId="8" fillId="0" borderId="1" xfId="0" applyNumberFormat="1" applyFont="1" applyBorder="1" applyAlignment="1">
      <alignment horizontal="center" vertical="center"/>
    </xf>
    <xf numFmtId="16" fontId="8" fillId="0" borderId="1" xfId="0" applyNumberFormat="1" applyFont="1" applyFill="1" applyBorder="1" applyAlignment="1">
      <alignment horizontal="center" vertical="center"/>
    </xf>
    <xf numFmtId="20" fontId="8" fillId="0" borderId="1" xfId="0" applyNumberFormat="1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3" borderId="0" xfId="0" applyFont="1" applyFill="1" applyBorder="1" applyAlignment="1"/>
    <xf numFmtId="0" fontId="12" fillId="4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5" fillId="0" borderId="0" xfId="0" applyFont="1"/>
    <xf numFmtId="0" fontId="20" fillId="0" borderId="0" xfId="1" applyFont="1" applyBorder="1"/>
    <xf numFmtId="0" fontId="21" fillId="0" borderId="0" xfId="1" applyFont="1" applyBorder="1"/>
    <xf numFmtId="164" fontId="21" fillId="0" borderId="0" xfId="1" applyNumberFormat="1" applyFont="1" applyBorder="1"/>
    <xf numFmtId="0" fontId="21" fillId="0" borderId="0" xfId="0" applyFont="1" applyBorder="1"/>
    <xf numFmtId="0" fontId="22" fillId="7" borderId="1" xfId="0" applyNumberFormat="1" applyFont="1" applyFill="1" applyBorder="1" applyAlignment="1">
      <alignment horizontal="center" vertical="center"/>
    </xf>
    <xf numFmtId="0" fontId="22" fillId="7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right" wrapText="1"/>
    </xf>
    <xf numFmtId="0" fontId="21" fillId="0" borderId="1" xfId="0" applyFont="1" applyBorder="1"/>
    <xf numFmtId="0" fontId="25" fillId="0" borderId="1" xfId="0" applyFont="1" applyBorder="1" applyAlignment="1">
      <alignment horizontal="center" wrapText="1"/>
    </xf>
    <xf numFmtId="16" fontId="8" fillId="3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horizontal="right" vertical="center"/>
    </xf>
    <xf numFmtId="0" fontId="12" fillId="3" borderId="5" xfId="0" applyFont="1" applyFill="1" applyBorder="1" applyAlignment="1">
      <alignment horizontal="right" vertical="center"/>
    </xf>
    <xf numFmtId="0" fontId="18" fillId="3" borderId="17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13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9" fillId="3" borderId="0" xfId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2" fillId="7" borderId="6" xfId="0" applyFont="1" applyFill="1" applyBorder="1" applyAlignment="1">
      <alignment horizontal="center"/>
    </xf>
    <xf numFmtId="0" fontId="22" fillId="7" borderId="8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</cellXfs>
  <cellStyles count="2">
    <cellStyle name="Normal" xfId="0" builtinId="0"/>
    <cellStyle name="Normal_Functional Test Case v1.0" xfId="1"/>
  </cellStyles>
  <dxfs count="0"/>
  <tableStyles count="0" defaultTableStyle="TableStyleMedium2" defaultPivotStyle="PivotStyleLight16"/>
  <colors>
    <mruColors>
      <color rgb="FFC9FFC9"/>
      <color rgb="FFCCFF99"/>
      <color rgb="FF66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6" zoomScale="110" zoomScaleNormal="110" workbookViewId="0">
      <selection activeCell="E22" sqref="E22"/>
    </sheetView>
  </sheetViews>
  <sheetFormatPr defaultRowHeight="14" outlineLevelRow="1"/>
  <cols>
    <col min="1" max="1" width="15.6328125" style="3" customWidth="1"/>
    <col min="2" max="2" width="10.08984375" style="3" customWidth="1"/>
    <col min="3" max="3" width="23.1796875" style="3" customWidth="1"/>
    <col min="4" max="4" width="25.54296875" style="3" customWidth="1"/>
    <col min="5" max="16384" width="8.7265625" style="3"/>
  </cols>
  <sheetData>
    <row r="1" spans="1:17" ht="17" customHeight="1">
      <c r="A1" s="68" t="s">
        <v>0</v>
      </c>
      <c r="B1" s="69"/>
      <c r="C1" s="69"/>
      <c r="D1" s="6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1.5" customHeight="1">
      <c r="A2" s="69"/>
      <c r="B2" s="69"/>
      <c r="C2" s="69"/>
      <c r="D2" s="69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4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ht="14.5" customHeight="1" outlineLevel="1">
      <c r="A4" s="31" t="s">
        <v>31</v>
      </c>
      <c r="B4" s="66" t="s">
        <v>5</v>
      </c>
      <c r="C4" s="66"/>
      <c r="D4" s="6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7" outlineLevel="1">
      <c r="A5" s="31" t="s">
        <v>241</v>
      </c>
      <c r="B5" s="67" t="s">
        <v>34</v>
      </c>
      <c r="C5" s="67"/>
      <c r="D5" s="67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7">
      <c r="A6" s="22"/>
      <c r="B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7">
      <c r="A7" s="52" t="s">
        <v>242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7"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7" ht="14.5" hidden="1" outlineLevel="1" thickBot="1">
      <c r="B9" s="32" t="s">
        <v>162</v>
      </c>
      <c r="C9" s="27" t="s">
        <v>32</v>
      </c>
      <c r="D9" s="28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7" hidden="1" outlineLevel="1">
      <c r="B10" s="29">
        <v>1</v>
      </c>
      <c r="C10" s="25">
        <v>43749</v>
      </c>
      <c r="D10" s="26" t="s">
        <v>57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7" hidden="1" outlineLevel="1">
      <c r="B11" s="30">
        <v>2</v>
      </c>
      <c r="C11" s="20">
        <v>43755</v>
      </c>
      <c r="D11" s="23" t="s">
        <v>159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7" hidden="1" outlineLevel="1">
      <c r="B12" s="30">
        <v>3</v>
      </c>
      <c r="C12" s="20">
        <v>43758</v>
      </c>
      <c r="D12" s="23" t="s">
        <v>161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7" hidden="1" outlineLevel="1">
      <c r="B13" s="29">
        <v>4</v>
      </c>
      <c r="C13" s="20">
        <v>43760</v>
      </c>
      <c r="D13" s="23" t="s">
        <v>153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7" hidden="1" outlineLevel="1">
      <c r="B14" s="30">
        <v>5</v>
      </c>
      <c r="C14" s="20">
        <v>43768</v>
      </c>
      <c r="D14" s="23" t="s">
        <v>58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7" hidden="1" outlineLevel="1">
      <c r="B15" s="30">
        <v>6</v>
      </c>
      <c r="C15" s="20">
        <v>43769</v>
      </c>
      <c r="D15" s="23" t="s">
        <v>160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7" hidden="1" outlineLevel="1">
      <c r="B16" s="29">
        <v>7</v>
      </c>
      <c r="C16" s="20">
        <v>43773</v>
      </c>
      <c r="D16" s="23" t="s">
        <v>158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idden="1" outlineLevel="1">
      <c r="B17" s="30">
        <v>8</v>
      </c>
      <c r="C17" s="20">
        <v>43774</v>
      </c>
      <c r="D17" s="23" t="s">
        <v>56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idden="1" outlineLevel="1">
      <c r="B18" s="30">
        <v>9</v>
      </c>
      <c r="C18" s="20">
        <v>43776</v>
      </c>
      <c r="D18" s="23" t="s">
        <v>155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idden="1" outlineLevel="1">
      <c r="B19" s="29">
        <v>10</v>
      </c>
      <c r="C19" s="20">
        <v>43777</v>
      </c>
      <c r="D19" s="23" t="s">
        <v>157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idden="1" outlineLevel="1">
      <c r="A20" s="19"/>
      <c r="B20" s="30">
        <v>11</v>
      </c>
      <c r="C20" s="20">
        <v>43778</v>
      </c>
      <c r="D20" s="23" t="s">
        <v>156</v>
      </c>
      <c r="E20" s="22"/>
      <c r="F20" s="22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4.5" hidden="1" outlineLevel="1" thickBot="1">
      <c r="A21" s="19"/>
      <c r="B21" s="30">
        <v>12</v>
      </c>
      <c r="C21" s="33">
        <v>43786</v>
      </c>
      <c r="D21" s="24" t="s">
        <v>154</v>
      </c>
      <c r="E21" s="22"/>
      <c r="F21" s="22"/>
      <c r="G21" s="13"/>
      <c r="H21" s="13"/>
      <c r="I21" s="13"/>
      <c r="J21" s="13"/>
      <c r="K21" s="13"/>
      <c r="L21" s="13"/>
      <c r="M21" s="13"/>
      <c r="N21" s="13"/>
      <c r="O21" s="13"/>
    </row>
    <row r="22" spans="1:15" collapsed="1">
      <c r="A22" s="19"/>
      <c r="B22" s="21"/>
      <c r="C22" s="21"/>
      <c r="D22" s="22"/>
      <c r="E22" s="22"/>
      <c r="F22" s="22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9"/>
      <c r="B23" s="19"/>
      <c r="C23" s="19"/>
      <c r="D23" s="22"/>
      <c r="E23" s="22"/>
      <c r="F23" s="22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9"/>
      <c r="B24" s="19"/>
      <c r="C24" s="19"/>
      <c r="D24" s="22"/>
      <c r="E24" s="22"/>
      <c r="F24" s="22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9"/>
      <c r="B25" s="19"/>
      <c r="C25" s="19"/>
      <c r="D25" s="19"/>
      <c r="E25" s="19"/>
      <c r="F25" s="19"/>
    </row>
    <row r="26" spans="1:15">
      <c r="A26" s="19"/>
      <c r="B26" s="19"/>
      <c r="C26" s="19"/>
      <c r="D26" s="19"/>
      <c r="E26" s="19"/>
      <c r="F26" s="19"/>
    </row>
  </sheetData>
  <sortState ref="B10:D21">
    <sortCondition ref="C8"/>
  </sortState>
  <mergeCells count="3">
    <mergeCell ref="B4:D4"/>
    <mergeCell ref="B5:D5"/>
    <mergeCell ref="A1:D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18" zoomScale="76" zoomScaleNormal="100" workbookViewId="0">
      <selection activeCell="C64" sqref="C64"/>
    </sheetView>
  </sheetViews>
  <sheetFormatPr defaultRowHeight="14" outlineLevelRow="1"/>
  <cols>
    <col min="1" max="1" width="18.453125" style="3" customWidth="1"/>
    <col min="2" max="2" width="43.6328125" style="3" customWidth="1"/>
    <col min="3" max="3" width="56.54296875" style="3" customWidth="1"/>
    <col min="4" max="4" width="46.453125" style="3" customWidth="1"/>
    <col min="5" max="5" width="15.6328125" style="3" customWidth="1"/>
    <col min="6" max="6" width="18.453125" style="3" customWidth="1"/>
    <col min="7" max="7" width="60.90625" style="3" customWidth="1"/>
    <col min="8" max="8" width="23.08984375" style="3" customWidth="1"/>
    <col min="9" max="16384" width="8.7265625" style="3"/>
  </cols>
  <sheetData>
    <row r="1" spans="1:17" ht="40.5" customHeight="1">
      <c r="A1" s="87" t="s">
        <v>0</v>
      </c>
      <c r="B1" s="87"/>
      <c r="C1" s="87"/>
      <c r="D1" s="88"/>
      <c r="E1" s="88"/>
      <c r="F1" s="88"/>
      <c r="G1" s="88"/>
      <c r="H1" s="93"/>
    </row>
    <row r="2" spans="1:17" ht="14.5" customHeight="1" outlineLevel="1">
      <c r="A2" s="1" t="s">
        <v>1</v>
      </c>
      <c r="B2" s="1" t="s">
        <v>5</v>
      </c>
      <c r="C2" s="96"/>
      <c r="D2" s="97"/>
      <c r="E2" s="2"/>
      <c r="F2" s="2"/>
      <c r="G2" s="2"/>
      <c r="H2" s="93"/>
    </row>
    <row r="3" spans="1:17" ht="14.5" customHeight="1" outlineLevel="1">
      <c r="A3" s="1" t="s">
        <v>2</v>
      </c>
      <c r="B3" s="1" t="s">
        <v>78</v>
      </c>
      <c r="C3" s="98"/>
      <c r="D3" s="99"/>
      <c r="E3" s="2"/>
      <c r="F3" s="2"/>
      <c r="G3" s="2"/>
      <c r="H3" s="93"/>
    </row>
    <row r="4" spans="1:17" ht="16" outlineLevel="1">
      <c r="A4" s="1" t="s">
        <v>3</v>
      </c>
      <c r="B4" s="1">
        <f xml:space="preserve"> COUNTIF(F:F, "Pass")</f>
        <v>28</v>
      </c>
      <c r="C4" s="1" t="s">
        <v>14</v>
      </c>
      <c r="D4" s="1">
        <f xml:space="preserve"> COUNTIF(F:F, "Pending")</f>
        <v>16</v>
      </c>
      <c r="E4" s="100"/>
      <c r="F4" s="67"/>
      <c r="G4" s="67"/>
      <c r="H4" s="93"/>
    </row>
    <row r="5" spans="1:17" ht="16" outlineLevel="1">
      <c r="A5" s="1" t="s">
        <v>4</v>
      </c>
      <c r="B5" s="1">
        <f xml:space="preserve"> COUNTIF(F:F, "Fail")</f>
        <v>0</v>
      </c>
      <c r="C5" s="1" t="s">
        <v>15</v>
      </c>
      <c r="D5" s="1">
        <f xml:space="preserve"> COUNTA(A9:A64)-12</f>
        <v>44</v>
      </c>
      <c r="E5" s="100"/>
      <c r="F5" s="67"/>
      <c r="G5" s="67"/>
      <c r="H5" s="93"/>
    </row>
    <row r="6" spans="1:17" s="93" customFormat="1"/>
    <row r="7" spans="1:17" s="5" customFormat="1" ht="15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52</v>
      </c>
      <c r="H7" s="50" t="s">
        <v>223</v>
      </c>
      <c r="I7" s="45"/>
      <c r="J7" s="45"/>
      <c r="K7" s="45"/>
      <c r="L7" s="45"/>
      <c r="M7" s="45"/>
      <c r="N7" s="45"/>
      <c r="O7" s="45"/>
      <c r="P7" s="45"/>
      <c r="Q7" s="45"/>
    </row>
    <row r="8" spans="1:17" ht="15">
      <c r="A8" s="73"/>
      <c r="B8" s="73"/>
      <c r="C8" s="73"/>
      <c r="D8" s="73"/>
      <c r="E8" s="73"/>
      <c r="F8" s="73"/>
      <c r="G8" s="73"/>
      <c r="H8" s="73"/>
      <c r="I8" s="45"/>
      <c r="J8" s="45"/>
      <c r="K8" s="45"/>
      <c r="L8" s="45"/>
      <c r="M8" s="45"/>
      <c r="N8" s="45"/>
      <c r="O8" s="45"/>
      <c r="P8" s="45"/>
      <c r="Q8" s="45"/>
    </row>
    <row r="9" spans="1:17" ht="19.5" customHeight="1">
      <c r="A9" s="95" t="s">
        <v>227</v>
      </c>
      <c r="B9" s="95"/>
      <c r="C9" s="95"/>
      <c r="D9" s="95"/>
      <c r="E9" s="95"/>
      <c r="F9" s="95"/>
      <c r="G9" s="95"/>
      <c r="H9" s="46" t="s">
        <v>224</v>
      </c>
      <c r="I9" s="45"/>
      <c r="J9" s="45"/>
      <c r="K9" s="45"/>
      <c r="L9" s="45"/>
      <c r="M9" s="45"/>
      <c r="N9" s="45"/>
      <c r="O9" s="45"/>
      <c r="P9" s="45"/>
      <c r="Q9" s="45"/>
    </row>
    <row r="10" spans="1:17" ht="80" hidden="1" customHeight="1" outlineLevel="1">
      <c r="A10" s="6" t="s">
        <v>87</v>
      </c>
      <c r="B10" s="35" t="s">
        <v>143</v>
      </c>
      <c r="C10" s="7" t="s">
        <v>19</v>
      </c>
      <c r="D10" s="8" t="s">
        <v>13</v>
      </c>
      <c r="E10" s="8"/>
      <c r="F10" s="8" t="s">
        <v>14</v>
      </c>
      <c r="G10" s="9"/>
      <c r="H10" s="74"/>
    </row>
    <row r="11" spans="1:17" ht="53.5" hidden="1" customHeight="1" outlineLevel="1">
      <c r="A11" s="6" t="s">
        <v>88</v>
      </c>
      <c r="B11" s="35" t="s">
        <v>183</v>
      </c>
      <c r="C11" s="7" t="s">
        <v>20</v>
      </c>
      <c r="D11" s="8" t="s">
        <v>12</v>
      </c>
      <c r="E11" s="8"/>
      <c r="F11" s="8" t="s">
        <v>14</v>
      </c>
      <c r="G11" s="9" t="s">
        <v>21</v>
      </c>
      <c r="H11" s="75"/>
    </row>
    <row r="12" spans="1:17" ht="51" hidden="1" customHeight="1" outlineLevel="1">
      <c r="A12" s="6" t="s">
        <v>89</v>
      </c>
      <c r="B12" s="35" t="s">
        <v>144</v>
      </c>
      <c r="C12" s="7" t="s">
        <v>22</v>
      </c>
      <c r="D12" s="35" t="s">
        <v>30</v>
      </c>
      <c r="E12" s="8"/>
      <c r="F12" s="8" t="s">
        <v>14</v>
      </c>
      <c r="G12" s="9"/>
      <c r="H12" s="75"/>
    </row>
    <row r="13" spans="1:17" ht="65" hidden="1" customHeight="1" outlineLevel="1">
      <c r="A13" s="6" t="s">
        <v>90</v>
      </c>
      <c r="B13" s="35" t="s">
        <v>145</v>
      </c>
      <c r="C13" s="7" t="s">
        <v>23</v>
      </c>
      <c r="D13" s="35" t="s">
        <v>12</v>
      </c>
      <c r="E13" s="8"/>
      <c r="F13" s="8" t="s">
        <v>14</v>
      </c>
      <c r="G13" s="9" t="s">
        <v>142</v>
      </c>
      <c r="H13" s="75"/>
    </row>
    <row r="14" spans="1:17" ht="50.5" hidden="1" customHeight="1" outlineLevel="1">
      <c r="A14" s="6" t="s">
        <v>91</v>
      </c>
      <c r="B14" s="35" t="s">
        <v>146</v>
      </c>
      <c r="C14" s="7" t="s">
        <v>24</v>
      </c>
      <c r="D14" s="35" t="s">
        <v>12</v>
      </c>
      <c r="E14" s="8"/>
      <c r="F14" s="8" t="s">
        <v>14</v>
      </c>
      <c r="G14" s="9" t="s">
        <v>53</v>
      </c>
      <c r="H14" s="75"/>
    </row>
    <row r="15" spans="1:17" ht="50" hidden="1" customHeight="1" outlineLevel="1">
      <c r="A15" s="6" t="s">
        <v>92</v>
      </c>
      <c r="B15" s="35" t="s">
        <v>147</v>
      </c>
      <c r="C15" s="7" t="s">
        <v>25</v>
      </c>
      <c r="D15" s="35" t="s">
        <v>26</v>
      </c>
      <c r="E15" s="8"/>
      <c r="F15" s="8" t="s">
        <v>14</v>
      </c>
      <c r="G15" s="9"/>
      <c r="H15" s="75"/>
    </row>
    <row r="16" spans="1:17" ht="37" hidden="1" customHeight="1" outlineLevel="1">
      <c r="A16" s="6" t="s">
        <v>93</v>
      </c>
      <c r="B16" s="35" t="s">
        <v>148</v>
      </c>
      <c r="C16" s="7" t="s">
        <v>27</v>
      </c>
      <c r="D16" s="35" t="s">
        <v>12</v>
      </c>
      <c r="E16" s="8"/>
      <c r="F16" s="8" t="s">
        <v>14</v>
      </c>
      <c r="G16" s="9"/>
      <c r="H16" s="75"/>
    </row>
    <row r="17" spans="1:8" ht="34" hidden="1" customHeight="1" outlineLevel="1">
      <c r="A17" s="6" t="s">
        <v>94</v>
      </c>
      <c r="B17" s="35" t="s">
        <v>149</v>
      </c>
      <c r="C17" s="7" t="s">
        <v>28</v>
      </c>
      <c r="D17" s="35" t="s">
        <v>29</v>
      </c>
      <c r="E17" s="8"/>
      <c r="F17" s="8" t="s">
        <v>14</v>
      </c>
      <c r="G17" s="9"/>
      <c r="H17" s="76"/>
    </row>
    <row r="18" spans="1:8" s="10" customFormat="1" ht="18.5" customHeight="1" collapsed="1">
      <c r="A18" s="86" t="s">
        <v>228</v>
      </c>
      <c r="B18" s="86"/>
      <c r="C18" s="86"/>
      <c r="D18" s="86"/>
      <c r="E18" s="86"/>
      <c r="F18" s="86"/>
      <c r="G18" s="86"/>
      <c r="H18" s="46" t="s">
        <v>225</v>
      </c>
    </row>
    <row r="19" spans="1:8" ht="67" hidden="1" customHeight="1" outlineLevel="1">
      <c r="A19" s="6" t="s">
        <v>95</v>
      </c>
      <c r="B19" s="8" t="s">
        <v>16</v>
      </c>
      <c r="C19" s="35" t="s">
        <v>17</v>
      </c>
      <c r="D19" s="8" t="s">
        <v>18</v>
      </c>
      <c r="E19" s="40">
        <v>43787</v>
      </c>
      <c r="F19" s="8" t="s">
        <v>3</v>
      </c>
      <c r="G19" s="35" t="s">
        <v>245</v>
      </c>
      <c r="H19" s="77"/>
    </row>
    <row r="20" spans="1:8" ht="67" hidden="1" customHeight="1" outlineLevel="1">
      <c r="A20" s="6" t="s">
        <v>96</v>
      </c>
      <c r="B20" s="8" t="s">
        <v>243</v>
      </c>
      <c r="C20" s="51" t="s">
        <v>244</v>
      </c>
      <c r="D20" s="8" t="s">
        <v>18</v>
      </c>
      <c r="E20" s="40">
        <v>43788</v>
      </c>
      <c r="F20" s="8" t="s">
        <v>3</v>
      </c>
      <c r="G20" s="51" t="s">
        <v>246</v>
      </c>
      <c r="H20" s="78"/>
    </row>
    <row r="21" spans="1:8" s="5" customFormat="1" ht="89" hidden="1" customHeight="1" outlineLevel="1">
      <c r="A21" s="6" t="s">
        <v>97</v>
      </c>
      <c r="B21" s="11" t="s">
        <v>48</v>
      </c>
      <c r="C21" s="11" t="s">
        <v>43</v>
      </c>
      <c r="D21" s="12" t="s">
        <v>44</v>
      </c>
      <c r="E21" s="65">
        <v>43787</v>
      </c>
      <c r="F21" s="12" t="s">
        <v>3</v>
      </c>
      <c r="G21" s="11" t="s">
        <v>50</v>
      </c>
      <c r="H21" s="78"/>
    </row>
    <row r="22" spans="1:8" ht="164" hidden="1" customHeight="1" outlineLevel="1">
      <c r="A22" s="6" t="s">
        <v>98</v>
      </c>
      <c r="B22" s="8" t="s">
        <v>47</v>
      </c>
      <c r="C22" s="35" t="s">
        <v>45</v>
      </c>
      <c r="D22" s="8" t="s">
        <v>46</v>
      </c>
      <c r="E22" s="40">
        <v>43787</v>
      </c>
      <c r="F22" s="8" t="s">
        <v>3</v>
      </c>
      <c r="G22" s="35" t="s">
        <v>51</v>
      </c>
      <c r="H22" s="78"/>
    </row>
    <row r="23" spans="1:8" ht="58" hidden="1" customHeight="1" outlineLevel="1">
      <c r="A23" s="6" t="s">
        <v>99</v>
      </c>
      <c r="B23" s="35" t="s">
        <v>147</v>
      </c>
      <c r="C23" s="7" t="s">
        <v>25</v>
      </c>
      <c r="D23" s="35" t="s">
        <v>26</v>
      </c>
      <c r="E23" s="40">
        <v>43787</v>
      </c>
      <c r="F23" s="8" t="s">
        <v>3</v>
      </c>
      <c r="G23" s="9"/>
      <c r="H23" s="78"/>
    </row>
    <row r="24" spans="1:8" ht="37" hidden="1" customHeight="1" outlineLevel="1">
      <c r="A24" s="6" t="s">
        <v>100</v>
      </c>
      <c r="B24" s="35" t="s">
        <v>150</v>
      </c>
      <c r="C24" s="7" t="s">
        <v>49</v>
      </c>
      <c r="D24" s="35" t="s">
        <v>16</v>
      </c>
      <c r="E24" s="40">
        <v>43787</v>
      </c>
      <c r="F24" s="8" t="s">
        <v>3</v>
      </c>
      <c r="G24" s="9"/>
      <c r="H24" s="79"/>
    </row>
    <row r="25" spans="1:8" s="10" customFormat="1" ht="20" customHeight="1" collapsed="1">
      <c r="A25" s="86" t="s">
        <v>123</v>
      </c>
      <c r="B25" s="86"/>
      <c r="C25" s="86"/>
      <c r="D25" s="86"/>
      <c r="E25" s="86"/>
      <c r="F25" s="86"/>
      <c r="G25" s="86"/>
      <c r="H25" s="46" t="s">
        <v>224</v>
      </c>
    </row>
    <row r="26" spans="1:8" ht="39" hidden="1" customHeight="1" outlineLevel="1">
      <c r="A26" s="34" t="s">
        <v>101</v>
      </c>
      <c r="B26" s="8" t="s">
        <v>199</v>
      </c>
      <c r="C26" s="35" t="s">
        <v>54</v>
      </c>
      <c r="D26" s="35" t="s">
        <v>55</v>
      </c>
      <c r="E26" s="8"/>
      <c r="F26" s="8" t="s">
        <v>14</v>
      </c>
      <c r="G26" s="35" t="s">
        <v>72</v>
      </c>
      <c r="H26" s="47"/>
    </row>
    <row r="27" spans="1:8" s="10" customFormat="1" ht="19.5" customHeight="1" collapsed="1">
      <c r="A27" s="86" t="s">
        <v>124</v>
      </c>
      <c r="B27" s="86"/>
      <c r="C27" s="86"/>
      <c r="D27" s="86"/>
      <c r="E27" s="86"/>
      <c r="F27" s="86"/>
      <c r="G27" s="86"/>
      <c r="H27" s="46" t="s">
        <v>224</v>
      </c>
    </row>
    <row r="28" spans="1:8" ht="70.5" hidden="1" customHeight="1" outlineLevel="1">
      <c r="A28" s="34" t="s">
        <v>102</v>
      </c>
      <c r="B28" s="35" t="s">
        <v>151</v>
      </c>
      <c r="C28" s="35" t="s">
        <v>163</v>
      </c>
      <c r="D28" s="35" t="s">
        <v>59</v>
      </c>
      <c r="E28" s="39">
        <v>43787</v>
      </c>
      <c r="F28" s="8" t="s">
        <v>3</v>
      </c>
      <c r="G28" s="35" t="s">
        <v>64</v>
      </c>
      <c r="H28" s="80"/>
    </row>
    <row r="29" spans="1:8" ht="66" hidden="1" customHeight="1" outlineLevel="1">
      <c r="A29" s="34" t="s">
        <v>103</v>
      </c>
      <c r="B29" s="8" t="s">
        <v>152</v>
      </c>
      <c r="C29" s="8" t="s">
        <v>74</v>
      </c>
      <c r="D29" s="8" t="s">
        <v>60</v>
      </c>
      <c r="E29" s="39">
        <v>43787</v>
      </c>
      <c r="F29" s="8" t="s">
        <v>3</v>
      </c>
      <c r="G29" s="35" t="s">
        <v>213</v>
      </c>
      <c r="H29" s="81"/>
    </row>
    <row r="30" spans="1:8" ht="39.5" hidden="1" customHeight="1" outlineLevel="1">
      <c r="A30" s="34" t="s">
        <v>104</v>
      </c>
      <c r="B30" s="8" t="s">
        <v>201</v>
      </c>
      <c r="C30" s="8" t="s">
        <v>61</v>
      </c>
      <c r="D30" s="35" t="s">
        <v>62</v>
      </c>
      <c r="E30" s="39">
        <v>43787</v>
      </c>
      <c r="F30" s="8" t="s">
        <v>3</v>
      </c>
      <c r="G30" s="35" t="s">
        <v>63</v>
      </c>
      <c r="H30" s="81"/>
    </row>
    <row r="31" spans="1:8" ht="54.5" hidden="1" customHeight="1" outlineLevel="1">
      <c r="A31" s="37" t="s">
        <v>105</v>
      </c>
      <c r="B31" s="8" t="s">
        <v>200</v>
      </c>
      <c r="C31" s="35" t="s">
        <v>166</v>
      </c>
      <c r="D31" s="35" t="s">
        <v>167</v>
      </c>
      <c r="E31" s="39">
        <v>43787</v>
      </c>
      <c r="F31" s="8" t="s">
        <v>3</v>
      </c>
      <c r="G31" s="35" t="s">
        <v>168</v>
      </c>
      <c r="H31" s="82"/>
    </row>
    <row r="32" spans="1:8" s="13" customFormat="1" ht="19" customHeight="1" collapsed="1">
      <c r="A32" s="86" t="s">
        <v>125</v>
      </c>
      <c r="B32" s="86"/>
      <c r="C32" s="86"/>
      <c r="D32" s="86"/>
      <c r="E32" s="86"/>
      <c r="F32" s="86"/>
      <c r="G32" s="86"/>
      <c r="H32" s="46" t="s">
        <v>226</v>
      </c>
    </row>
    <row r="33" spans="1:8" ht="52.5" hidden="1" customHeight="1" outlineLevel="1">
      <c r="A33" s="6" t="s">
        <v>106</v>
      </c>
      <c r="B33" s="35" t="s">
        <v>67</v>
      </c>
      <c r="C33" s="35" t="s">
        <v>65</v>
      </c>
      <c r="D33" s="35" t="s">
        <v>66</v>
      </c>
      <c r="E33" s="8"/>
      <c r="F33" s="14" t="s">
        <v>14</v>
      </c>
      <c r="G33" s="94" t="s">
        <v>71</v>
      </c>
      <c r="H33" s="80"/>
    </row>
    <row r="34" spans="1:8" ht="58" hidden="1" customHeight="1" outlineLevel="1">
      <c r="A34" s="6" t="s">
        <v>107</v>
      </c>
      <c r="B34" s="35" t="s">
        <v>68</v>
      </c>
      <c r="C34" s="35" t="s">
        <v>69</v>
      </c>
      <c r="D34" s="35" t="s">
        <v>70</v>
      </c>
      <c r="E34" s="8"/>
      <c r="F34" s="14" t="s">
        <v>14</v>
      </c>
      <c r="G34" s="94"/>
      <c r="H34" s="81"/>
    </row>
    <row r="35" spans="1:8" ht="55" hidden="1" customHeight="1" outlineLevel="1">
      <c r="A35" s="6" t="s">
        <v>108</v>
      </c>
      <c r="B35" s="8" t="s">
        <v>73</v>
      </c>
      <c r="C35" s="8" t="s">
        <v>74</v>
      </c>
      <c r="D35" s="35" t="s">
        <v>75</v>
      </c>
      <c r="E35" s="15"/>
      <c r="F35" s="8" t="s">
        <v>14</v>
      </c>
      <c r="G35" s="94"/>
      <c r="H35" s="82"/>
    </row>
    <row r="36" spans="1:8" s="13" customFormat="1" ht="20.5" customHeight="1" collapsed="1">
      <c r="A36" s="86" t="s">
        <v>126</v>
      </c>
      <c r="B36" s="86"/>
      <c r="C36" s="86"/>
      <c r="D36" s="86"/>
      <c r="E36" s="86"/>
      <c r="F36" s="86"/>
      <c r="G36" s="86"/>
      <c r="H36" s="46" t="s">
        <v>226</v>
      </c>
    </row>
    <row r="37" spans="1:8" ht="195" hidden="1" customHeight="1" outlineLevel="1">
      <c r="A37" s="16" t="s">
        <v>109</v>
      </c>
      <c r="B37" s="8" t="s">
        <v>214</v>
      </c>
      <c r="C37" s="8" t="s">
        <v>77</v>
      </c>
      <c r="D37" s="36" t="s">
        <v>76</v>
      </c>
      <c r="E37" s="40">
        <v>43787</v>
      </c>
      <c r="F37" s="8" t="s">
        <v>3</v>
      </c>
      <c r="G37" s="35" t="s">
        <v>79</v>
      </c>
      <c r="H37" s="80"/>
    </row>
    <row r="38" spans="1:8" ht="40.5" hidden="1" customHeight="1" outlineLevel="1">
      <c r="A38" s="16" t="s">
        <v>110</v>
      </c>
      <c r="B38" s="8" t="s">
        <v>222</v>
      </c>
      <c r="C38" s="8" t="s">
        <v>169</v>
      </c>
      <c r="D38" s="36" t="s">
        <v>76</v>
      </c>
      <c r="E38" s="40">
        <v>43787</v>
      </c>
      <c r="F38" s="12" t="s">
        <v>3</v>
      </c>
      <c r="G38" s="35" t="s">
        <v>170</v>
      </c>
      <c r="H38" s="82"/>
    </row>
    <row r="39" spans="1:8" ht="21" customHeight="1" collapsed="1">
      <c r="A39" s="83" t="s">
        <v>229</v>
      </c>
      <c r="B39" s="84"/>
      <c r="C39" s="84"/>
      <c r="D39" s="84"/>
      <c r="E39" s="84"/>
      <c r="F39" s="84"/>
      <c r="G39" s="85"/>
      <c r="H39" s="46" t="s">
        <v>226</v>
      </c>
    </row>
    <row r="40" spans="1:8" ht="107" hidden="1" customHeight="1" outlineLevel="1">
      <c r="A40" s="16" t="s">
        <v>111</v>
      </c>
      <c r="B40" s="38" t="s">
        <v>165</v>
      </c>
      <c r="C40" s="36" t="s">
        <v>173</v>
      </c>
      <c r="D40" s="38" t="s">
        <v>171</v>
      </c>
      <c r="E40" s="41">
        <v>43788</v>
      </c>
      <c r="F40" s="38" t="s">
        <v>3</v>
      </c>
      <c r="G40" s="36" t="s">
        <v>172</v>
      </c>
      <c r="H40" s="80"/>
    </row>
    <row r="41" spans="1:8" ht="48" hidden="1" customHeight="1" outlineLevel="1">
      <c r="A41" s="16" t="s">
        <v>112</v>
      </c>
      <c r="B41" s="36" t="s">
        <v>189</v>
      </c>
      <c r="C41" s="36" t="s">
        <v>191</v>
      </c>
      <c r="D41" s="36" t="s">
        <v>175</v>
      </c>
      <c r="E41" s="41">
        <v>43788</v>
      </c>
      <c r="F41" s="38" t="s">
        <v>3</v>
      </c>
      <c r="G41" s="36"/>
      <c r="H41" s="82"/>
    </row>
    <row r="42" spans="1:8" ht="19" customHeight="1" collapsed="1">
      <c r="A42" s="83" t="s">
        <v>203</v>
      </c>
      <c r="B42" s="84"/>
      <c r="C42" s="84"/>
      <c r="D42" s="84"/>
      <c r="E42" s="84"/>
      <c r="F42" s="84"/>
      <c r="G42" s="85"/>
      <c r="H42" s="46" t="s">
        <v>226</v>
      </c>
    </row>
    <row r="43" spans="1:8" ht="47.5" hidden="1" customHeight="1" outlineLevel="1">
      <c r="A43" s="34" t="s">
        <v>114</v>
      </c>
      <c r="B43" s="35" t="s">
        <v>115</v>
      </c>
      <c r="C43" s="35" t="s">
        <v>116</v>
      </c>
      <c r="D43" s="35" t="s">
        <v>117</v>
      </c>
      <c r="E43" s="40">
        <v>43787</v>
      </c>
      <c r="F43" s="8" t="s">
        <v>3</v>
      </c>
      <c r="G43" s="8" t="s">
        <v>118</v>
      </c>
      <c r="H43" s="80"/>
    </row>
    <row r="44" spans="1:8" ht="68" hidden="1" customHeight="1" outlineLevel="1">
      <c r="A44" s="16" t="s">
        <v>119</v>
      </c>
      <c r="B44" s="36" t="s">
        <v>215</v>
      </c>
      <c r="C44" s="17" t="s">
        <v>174</v>
      </c>
      <c r="D44" s="36" t="s">
        <v>113</v>
      </c>
      <c r="E44" s="40">
        <v>43788</v>
      </c>
      <c r="F44" s="14" t="s">
        <v>3</v>
      </c>
      <c r="G44" s="17" t="s">
        <v>176</v>
      </c>
      <c r="H44" s="82"/>
    </row>
    <row r="45" spans="1:8" ht="16.5" customHeight="1" collapsed="1">
      <c r="A45" s="83" t="s">
        <v>204</v>
      </c>
      <c r="B45" s="84"/>
      <c r="C45" s="84"/>
      <c r="D45" s="84"/>
      <c r="E45" s="84"/>
      <c r="F45" s="84"/>
      <c r="G45" s="85"/>
      <c r="H45" s="46" t="s">
        <v>224</v>
      </c>
    </row>
    <row r="46" spans="1:8" ht="45" hidden="1" outlineLevel="1">
      <c r="A46" s="16" t="s">
        <v>136</v>
      </c>
      <c r="B46" s="35" t="s">
        <v>216</v>
      </c>
      <c r="C46" s="35" t="s">
        <v>177</v>
      </c>
      <c r="D46" s="36" t="s">
        <v>178</v>
      </c>
      <c r="E46" s="40">
        <v>43788</v>
      </c>
      <c r="F46" s="8" t="s">
        <v>3</v>
      </c>
      <c r="G46" s="35" t="s">
        <v>164</v>
      </c>
      <c r="H46" s="48"/>
    </row>
    <row r="47" spans="1:8" ht="16.5" customHeight="1" collapsed="1">
      <c r="A47" s="89" t="s">
        <v>230</v>
      </c>
      <c r="B47" s="90"/>
      <c r="C47" s="90"/>
      <c r="D47" s="90"/>
      <c r="E47" s="90"/>
      <c r="F47" s="90"/>
      <c r="G47" s="91"/>
      <c r="H47" s="46" t="s">
        <v>226</v>
      </c>
    </row>
    <row r="48" spans="1:8" ht="66" hidden="1" customHeight="1" outlineLevel="1">
      <c r="A48" s="6" t="s">
        <v>137</v>
      </c>
      <c r="B48" s="35" t="s">
        <v>202</v>
      </c>
      <c r="C48" s="35" t="s">
        <v>80</v>
      </c>
      <c r="D48" s="36" t="s">
        <v>81</v>
      </c>
      <c r="E48" s="8"/>
      <c r="F48" s="8" t="s">
        <v>14</v>
      </c>
      <c r="G48" s="92" t="s">
        <v>84</v>
      </c>
      <c r="H48" s="80"/>
    </row>
    <row r="49" spans="1:8" ht="35" hidden="1" customHeight="1" outlineLevel="1">
      <c r="A49" s="6" t="s">
        <v>138</v>
      </c>
      <c r="B49" s="8" t="s">
        <v>82</v>
      </c>
      <c r="C49" s="8" t="s">
        <v>74</v>
      </c>
      <c r="D49" s="36" t="s">
        <v>83</v>
      </c>
      <c r="E49" s="8"/>
      <c r="F49" s="8" t="s">
        <v>14</v>
      </c>
      <c r="G49" s="92"/>
      <c r="H49" s="81"/>
    </row>
    <row r="50" spans="1:8" ht="36.5" hidden="1" customHeight="1" outlineLevel="1">
      <c r="A50" s="6" t="s">
        <v>139</v>
      </c>
      <c r="B50" s="35" t="s">
        <v>218</v>
      </c>
      <c r="C50" s="35" t="s">
        <v>86</v>
      </c>
      <c r="D50" s="36" t="s">
        <v>85</v>
      </c>
      <c r="E50" s="8"/>
      <c r="F50" s="8" t="s">
        <v>14</v>
      </c>
      <c r="G50" s="92"/>
      <c r="H50" s="82"/>
    </row>
    <row r="51" spans="1:8" ht="19" customHeight="1" collapsed="1">
      <c r="A51" s="83" t="s">
        <v>205</v>
      </c>
      <c r="B51" s="84"/>
      <c r="C51" s="84"/>
      <c r="D51" s="84"/>
      <c r="E51" s="84"/>
      <c r="F51" s="84"/>
      <c r="G51" s="85"/>
      <c r="H51" s="46" t="s">
        <v>226</v>
      </c>
    </row>
    <row r="52" spans="1:8" ht="58" hidden="1" customHeight="1" outlineLevel="1">
      <c r="A52" s="16" t="s">
        <v>140</v>
      </c>
      <c r="B52" s="36" t="s">
        <v>120</v>
      </c>
      <c r="C52" s="17" t="s">
        <v>122</v>
      </c>
      <c r="D52" s="36" t="s">
        <v>121</v>
      </c>
      <c r="E52" s="14"/>
      <c r="F52" s="14" t="s">
        <v>14</v>
      </c>
      <c r="G52" s="17" t="s">
        <v>135</v>
      </c>
      <c r="H52" s="49"/>
    </row>
    <row r="53" spans="1:8" s="10" customFormat="1" ht="20.5" customHeight="1" collapsed="1">
      <c r="A53" s="86" t="s">
        <v>231</v>
      </c>
      <c r="B53" s="86"/>
      <c r="C53" s="86"/>
      <c r="D53" s="86"/>
      <c r="E53" s="86"/>
      <c r="F53" s="86"/>
      <c r="G53" s="86"/>
      <c r="H53" s="46" t="s">
        <v>226</v>
      </c>
    </row>
    <row r="54" spans="1:8" ht="64" hidden="1" customHeight="1" outlineLevel="1">
      <c r="A54" s="34" t="s">
        <v>141</v>
      </c>
      <c r="B54" s="14" t="s">
        <v>239</v>
      </c>
      <c r="C54" s="17" t="s">
        <v>220</v>
      </c>
      <c r="D54" s="14" t="s">
        <v>128</v>
      </c>
      <c r="E54" s="40">
        <v>43788</v>
      </c>
      <c r="F54" s="14" t="s">
        <v>3</v>
      </c>
      <c r="G54" s="17" t="s">
        <v>192</v>
      </c>
      <c r="H54" s="70"/>
    </row>
    <row r="55" spans="1:8" ht="55.5" hidden="1" customHeight="1" outlineLevel="1">
      <c r="A55" s="34" t="s">
        <v>206</v>
      </c>
      <c r="B55" s="8" t="s">
        <v>129</v>
      </c>
      <c r="C55" s="35" t="s">
        <v>130</v>
      </c>
      <c r="D55" s="35" t="s">
        <v>131</v>
      </c>
      <c r="E55" s="40">
        <v>43787</v>
      </c>
      <c r="F55" s="8" t="s">
        <v>3</v>
      </c>
      <c r="G55" s="43"/>
      <c r="H55" s="71"/>
    </row>
    <row r="56" spans="1:8" ht="52.5" hidden="1" customHeight="1" outlineLevel="1">
      <c r="A56" s="34" t="s">
        <v>207</v>
      </c>
      <c r="B56" s="35" t="s">
        <v>238</v>
      </c>
      <c r="C56" s="35" t="s">
        <v>193</v>
      </c>
      <c r="D56" s="36" t="s">
        <v>113</v>
      </c>
      <c r="E56" s="40">
        <v>43788</v>
      </c>
      <c r="F56" s="8" t="s">
        <v>3</v>
      </c>
      <c r="G56" s="8" t="s">
        <v>127</v>
      </c>
      <c r="H56" s="71"/>
    </row>
    <row r="57" spans="1:8" ht="55.5" hidden="1" customHeight="1" outlineLevel="1">
      <c r="A57" s="34" t="s">
        <v>208</v>
      </c>
      <c r="B57" s="17" t="s">
        <v>237</v>
      </c>
      <c r="C57" s="17" t="s">
        <v>194</v>
      </c>
      <c r="D57" s="14" t="s">
        <v>195</v>
      </c>
      <c r="E57" s="40">
        <v>43788</v>
      </c>
      <c r="F57" s="14" t="s">
        <v>3</v>
      </c>
      <c r="G57" s="14" t="s">
        <v>196</v>
      </c>
      <c r="H57" s="71"/>
    </row>
    <row r="58" spans="1:8" ht="36.5" hidden="1" customHeight="1" outlineLevel="1">
      <c r="A58" s="34" t="s">
        <v>209</v>
      </c>
      <c r="B58" s="8" t="s">
        <v>132</v>
      </c>
      <c r="C58" s="35" t="s">
        <v>133</v>
      </c>
      <c r="D58" s="35" t="s">
        <v>134</v>
      </c>
      <c r="E58" s="40">
        <v>43787</v>
      </c>
      <c r="F58" s="8" t="s">
        <v>3</v>
      </c>
      <c r="G58" s="44"/>
      <c r="H58" s="71"/>
    </row>
    <row r="59" spans="1:8" ht="80" hidden="1" customHeight="1" outlineLevel="1" collapsed="1">
      <c r="A59" s="34" t="s">
        <v>210</v>
      </c>
      <c r="B59" s="14" t="s">
        <v>236</v>
      </c>
      <c r="C59" s="42" t="s">
        <v>179</v>
      </c>
      <c r="D59" s="14" t="s">
        <v>180</v>
      </c>
      <c r="E59" s="40">
        <v>43788</v>
      </c>
      <c r="F59" s="14" t="s">
        <v>3</v>
      </c>
      <c r="G59" s="14" t="s">
        <v>185</v>
      </c>
      <c r="H59" s="71"/>
    </row>
    <row r="60" spans="1:8" ht="56.5" hidden="1" customHeight="1" outlineLevel="1">
      <c r="A60" s="34" t="s">
        <v>211</v>
      </c>
      <c r="B60" s="17" t="s">
        <v>233</v>
      </c>
      <c r="C60" s="14" t="s">
        <v>181</v>
      </c>
      <c r="D60" s="14" t="s">
        <v>74</v>
      </c>
      <c r="E60" s="40">
        <v>43788</v>
      </c>
      <c r="F60" s="14" t="s">
        <v>3</v>
      </c>
      <c r="G60" s="35" t="s">
        <v>186</v>
      </c>
      <c r="H60" s="71"/>
    </row>
    <row r="61" spans="1:8" ht="52.5" hidden="1" customHeight="1" outlineLevel="1">
      <c r="A61" s="34" t="s">
        <v>212</v>
      </c>
      <c r="B61" s="14" t="s">
        <v>232</v>
      </c>
      <c r="C61" s="14" t="s">
        <v>182</v>
      </c>
      <c r="D61" s="14" t="s">
        <v>74</v>
      </c>
      <c r="E61" s="40">
        <v>43788</v>
      </c>
      <c r="F61" s="14" t="s">
        <v>3</v>
      </c>
      <c r="G61" s="14" t="s">
        <v>221</v>
      </c>
      <c r="H61" s="71"/>
    </row>
    <row r="62" spans="1:8" ht="77.5" hidden="1" customHeight="1" outlineLevel="1">
      <c r="A62" s="34" t="s">
        <v>217</v>
      </c>
      <c r="B62" s="14" t="s">
        <v>234</v>
      </c>
      <c r="C62" s="14" t="s">
        <v>184</v>
      </c>
      <c r="D62" s="14" t="s">
        <v>74</v>
      </c>
      <c r="E62" s="40">
        <v>43788</v>
      </c>
      <c r="F62" s="14" t="s">
        <v>3</v>
      </c>
      <c r="G62" s="17" t="s">
        <v>187</v>
      </c>
      <c r="H62" s="71"/>
    </row>
    <row r="63" spans="1:8" ht="57.5" hidden="1" customHeight="1" outlineLevel="1">
      <c r="A63" s="34" t="s">
        <v>219</v>
      </c>
      <c r="B63" s="14" t="s">
        <v>188</v>
      </c>
      <c r="C63" s="14" t="s">
        <v>190</v>
      </c>
      <c r="D63" s="36" t="s">
        <v>175</v>
      </c>
      <c r="E63" s="40">
        <v>43788</v>
      </c>
      <c r="F63" s="14" t="s">
        <v>3</v>
      </c>
      <c r="G63" s="14"/>
      <c r="H63" s="71"/>
    </row>
    <row r="64" spans="1:8" ht="64.5" hidden="1" customHeight="1" outlineLevel="1">
      <c r="A64" s="34" t="s">
        <v>247</v>
      </c>
      <c r="B64" s="14" t="s">
        <v>235</v>
      </c>
      <c r="C64" s="17" t="s">
        <v>248</v>
      </c>
      <c r="D64" s="14" t="s">
        <v>197</v>
      </c>
      <c r="E64" s="40">
        <v>43788</v>
      </c>
      <c r="F64" s="14" t="s">
        <v>3</v>
      </c>
      <c r="G64" s="17" t="s">
        <v>198</v>
      </c>
      <c r="H64" s="72"/>
    </row>
    <row r="65" collapsed="1"/>
  </sheetData>
  <mergeCells count="30">
    <mergeCell ref="A1:C1"/>
    <mergeCell ref="D1:G1"/>
    <mergeCell ref="A36:G36"/>
    <mergeCell ref="A47:G47"/>
    <mergeCell ref="G48:G50"/>
    <mergeCell ref="A32:G32"/>
    <mergeCell ref="A6:XFD6"/>
    <mergeCell ref="H1:H5"/>
    <mergeCell ref="G33:G35"/>
    <mergeCell ref="A25:G25"/>
    <mergeCell ref="A27:G27"/>
    <mergeCell ref="A18:G18"/>
    <mergeCell ref="A9:G9"/>
    <mergeCell ref="C2:D3"/>
    <mergeCell ref="E4:G5"/>
    <mergeCell ref="A45:G45"/>
    <mergeCell ref="H54:H64"/>
    <mergeCell ref="A8:H8"/>
    <mergeCell ref="H10:H17"/>
    <mergeCell ref="H19:H24"/>
    <mergeCell ref="H28:H31"/>
    <mergeCell ref="H33:H35"/>
    <mergeCell ref="A42:G42"/>
    <mergeCell ref="A53:G53"/>
    <mergeCell ref="A51:G51"/>
    <mergeCell ref="A39:G39"/>
    <mergeCell ref="H37:H38"/>
    <mergeCell ref="H40:H41"/>
    <mergeCell ref="H43:H44"/>
    <mergeCell ref="H48:H5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1"/>
    </sheetView>
  </sheetViews>
  <sheetFormatPr defaultRowHeight="14"/>
  <cols>
    <col min="1" max="1" width="6.90625" style="3" customWidth="1"/>
    <col min="2" max="2" width="26" style="3" customWidth="1"/>
    <col min="3" max="5" width="8.7265625" style="3"/>
    <col min="6" max="6" width="22.7265625" style="3" customWidth="1"/>
    <col min="7" max="16384" width="8.7265625" style="3"/>
  </cols>
  <sheetData>
    <row r="1" spans="1:6" ht="24.5">
      <c r="A1" s="101" t="s">
        <v>35</v>
      </c>
      <c r="B1" s="101"/>
      <c r="C1" s="101"/>
      <c r="D1" s="101"/>
      <c r="E1" s="101"/>
      <c r="F1" s="101"/>
    </row>
    <row r="2" spans="1:6">
      <c r="A2" s="53"/>
      <c r="B2" s="54"/>
      <c r="C2" s="54"/>
      <c r="D2" s="54"/>
      <c r="E2" s="54"/>
      <c r="F2" s="55"/>
    </row>
    <row r="3" spans="1:6">
      <c r="A3" s="107" t="s">
        <v>240</v>
      </c>
      <c r="B3" s="107"/>
      <c r="C3" s="56"/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 t="s">
        <v>36</v>
      </c>
      <c r="B5" s="57" t="s">
        <v>37</v>
      </c>
      <c r="C5" s="58" t="s">
        <v>3</v>
      </c>
      <c r="D5" s="57" t="s">
        <v>4</v>
      </c>
      <c r="E5" s="57" t="s">
        <v>14</v>
      </c>
      <c r="F5" s="58" t="s">
        <v>38</v>
      </c>
    </row>
    <row r="6" spans="1:6">
      <c r="A6" s="59">
        <v>1</v>
      </c>
      <c r="B6" s="59" t="s">
        <v>78</v>
      </c>
      <c r="C6" s="60">
        <f xml:space="preserve"> 'Test Case'!B4</f>
        <v>28</v>
      </c>
      <c r="D6" s="59">
        <f xml:space="preserve"> 'Test Case'!B5</f>
        <v>0</v>
      </c>
      <c r="E6" s="59">
        <f>'Test Case'!D4</f>
        <v>16</v>
      </c>
      <c r="F6" s="60">
        <f>'Test Case'!D5</f>
        <v>44</v>
      </c>
    </row>
    <row r="7" spans="1:6">
      <c r="A7" s="105" t="s">
        <v>39</v>
      </c>
      <c r="B7" s="106"/>
      <c r="C7" s="61">
        <f>SUM(C4:C6)</f>
        <v>28</v>
      </c>
      <c r="D7" s="61">
        <f>SUM(D4:D6)</f>
        <v>0</v>
      </c>
      <c r="E7" s="61">
        <f>SUM(E4:E6)</f>
        <v>16</v>
      </c>
      <c r="F7" s="61">
        <f>SUM(F4:F6)</f>
        <v>44</v>
      </c>
    </row>
    <row r="8" spans="1:6">
      <c r="A8" s="102" t="s">
        <v>40</v>
      </c>
      <c r="B8" s="103"/>
      <c r="C8" s="104"/>
      <c r="D8" s="62">
        <f>(C7+D7)*100/F7</f>
        <v>63.636363636363633</v>
      </c>
      <c r="E8" s="63" t="s">
        <v>41</v>
      </c>
      <c r="F8" s="64"/>
    </row>
    <row r="9" spans="1:6">
      <c r="A9" s="102" t="s">
        <v>42</v>
      </c>
      <c r="B9" s="103"/>
      <c r="C9" s="104"/>
      <c r="D9" s="62">
        <f>C7*100/F7</f>
        <v>63.636363636363633</v>
      </c>
      <c r="E9" s="63" t="s">
        <v>41</v>
      </c>
      <c r="F9" s="64"/>
    </row>
  </sheetData>
  <mergeCells count="5">
    <mergeCell ref="A1:F1"/>
    <mergeCell ref="A9:C9"/>
    <mergeCell ref="A8:C8"/>
    <mergeCell ref="A7:B7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Test Case</vt:lpstr>
      <vt:lpstr>Test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2019-11-15T03:48:53Z</dcterms:created>
  <dcterms:modified xsi:type="dcterms:W3CDTF">2019-11-20T15:46:17Z</dcterms:modified>
</cp:coreProperties>
</file>