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CareerFoundary\1. Preaparing and Analyzing Data\"/>
    </mc:Choice>
  </mc:AlternateContent>
  <xr:revisionPtr revIDLastSave="0" documentId="13_ncr:1_{EED8300A-0A94-42B0-BD3B-A10647349B1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tegrated Data" sheetId="1" r:id="rId1"/>
    <sheet name="Statistical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C29" i="2" l="1"/>
  <c r="B29" i="2"/>
  <c r="E12" i="2" l="1"/>
  <c r="D12" i="2"/>
  <c r="C12" i="2"/>
  <c r="B12" i="2"/>
  <c r="E11" i="2"/>
  <c r="E17" i="2" s="1"/>
  <c r="D11" i="2"/>
  <c r="D20" i="2" s="1"/>
  <c r="C11" i="2"/>
  <c r="B11" i="2"/>
  <c r="E10" i="2"/>
  <c r="D10" i="2"/>
  <c r="C10" i="2"/>
  <c r="B10" i="2"/>
  <c r="E8" i="2"/>
  <c r="B15" i="2" l="1"/>
  <c r="C17" i="2"/>
  <c r="D21" i="2"/>
  <c r="E20" i="2"/>
  <c r="C14" i="2"/>
  <c r="C20" i="2"/>
  <c r="D17" i="2"/>
  <c r="D14" i="2"/>
  <c r="E14" i="2"/>
  <c r="B18" i="2"/>
  <c r="B21" i="2"/>
  <c r="D15" i="2"/>
  <c r="D18" i="2"/>
  <c r="D22" i="2" s="1"/>
  <c r="D23" i="2" s="1"/>
  <c r="E15" i="2"/>
  <c r="C18" i="2"/>
  <c r="C21" i="2"/>
  <c r="C15" i="2"/>
  <c r="E18" i="2"/>
  <c r="E22" i="2" s="1"/>
  <c r="E23" i="2" s="1"/>
  <c r="E21" i="2"/>
  <c r="B14" i="2"/>
  <c r="B17" i="2"/>
  <c r="B20" i="2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3" i="1"/>
  <c r="C8" i="2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3" i="1"/>
  <c r="C22" i="2" l="1"/>
  <c r="C23" i="2" s="1"/>
  <c r="B22" i="2"/>
  <c r="B23" i="2" s="1"/>
  <c r="D8" i="2"/>
</calcChain>
</file>

<file path=xl/sharedStrings.xml><?xml version="1.0" encoding="utf-8"?>
<sst xmlns="http://schemas.openxmlformats.org/spreadsheetml/2006/main" count="1009" uniqueCount="570">
  <si>
    <t>Influenza Death Rate</t>
  </si>
  <si>
    <t>State</t>
  </si>
  <si>
    <t>Year</t>
  </si>
  <si>
    <t>Combined Key</t>
  </si>
  <si>
    <t>Under 5 years</t>
  </si>
  <si>
    <t>5 to 14 years</t>
  </si>
  <si>
    <t>15 to 24 years</t>
  </si>
  <si>
    <t>25 to 34 years</t>
  </si>
  <si>
    <t>35 to 44 years</t>
  </si>
  <si>
    <t>45 to 54 years</t>
  </si>
  <si>
    <t>55 to 64 years</t>
  </si>
  <si>
    <t>65 to 74 years</t>
  </si>
  <si>
    <t>75 to 84 years</t>
  </si>
  <si>
    <t>85 years and over</t>
  </si>
  <si>
    <t>Total Deaths</t>
  </si>
  <si>
    <t xml:space="preserve">15 to 24 years </t>
  </si>
  <si>
    <t>65  to 74 years</t>
  </si>
  <si>
    <t>Total population</t>
  </si>
  <si>
    <t>35 to 34 years</t>
  </si>
  <si>
    <t>Total Population</t>
  </si>
  <si>
    <t>Alabama</t>
  </si>
  <si>
    <t>Alabama,2009</t>
  </si>
  <si>
    <t>Alabama,2010</t>
  </si>
  <si>
    <t>Alabama,2011</t>
  </si>
  <si>
    <t>Alabama,2012</t>
  </si>
  <si>
    <t>Alabama,2013</t>
  </si>
  <si>
    <t>Alabama,2014</t>
  </si>
  <si>
    <t>Alabama,2015</t>
  </si>
  <si>
    <t>Alabama,2016</t>
  </si>
  <si>
    <t>Alabama,2017</t>
  </si>
  <si>
    <t>Alaska</t>
  </si>
  <si>
    <t>Alaska,2009</t>
  </si>
  <si>
    <t>Alaska,2010</t>
  </si>
  <si>
    <t>Alaska,2011</t>
  </si>
  <si>
    <t>Alaska,2012</t>
  </si>
  <si>
    <t>Alaska,2013</t>
  </si>
  <si>
    <t>Alaska,2014</t>
  </si>
  <si>
    <t>Alaska,2015</t>
  </si>
  <si>
    <t>Alaska,2016</t>
  </si>
  <si>
    <t>Alaska,2017</t>
  </si>
  <si>
    <t>Arizona</t>
  </si>
  <si>
    <t>Arizona,2009</t>
  </si>
  <si>
    <t>Arizona,2010</t>
  </si>
  <si>
    <t>Arizona,2011</t>
  </si>
  <si>
    <t>Arizona,2012</t>
  </si>
  <si>
    <t>Arizona,2013</t>
  </si>
  <si>
    <t>Arizona,2014</t>
  </si>
  <si>
    <t>Arizona,2015</t>
  </si>
  <si>
    <t>Arizona,2016</t>
  </si>
  <si>
    <t>Arizona,2017</t>
  </si>
  <si>
    <t>Arkansas</t>
  </si>
  <si>
    <t>Arkansas,2009</t>
  </si>
  <si>
    <t>Arkansas,2010</t>
  </si>
  <si>
    <t>Arkansas,2011</t>
  </si>
  <si>
    <t>Arkansas,2012</t>
  </si>
  <si>
    <t>Arkansas,2013</t>
  </si>
  <si>
    <t>Arkansas,2014</t>
  </si>
  <si>
    <t>Arkansas,2015</t>
  </si>
  <si>
    <t>Arkansas,2016</t>
  </si>
  <si>
    <t>Arkansas,2017</t>
  </si>
  <si>
    <t>California</t>
  </si>
  <si>
    <t>California,2009</t>
  </si>
  <si>
    <t>California,2010</t>
  </si>
  <si>
    <t>California,2011</t>
  </si>
  <si>
    <t>California,2012</t>
  </si>
  <si>
    <t>California,2013</t>
  </si>
  <si>
    <t>California,2014</t>
  </si>
  <si>
    <t>California,2015</t>
  </si>
  <si>
    <t>California,2016</t>
  </si>
  <si>
    <t>California,2017</t>
  </si>
  <si>
    <t>Colorado</t>
  </si>
  <si>
    <t>Colorado,2009</t>
  </si>
  <si>
    <t>Colorado,2010</t>
  </si>
  <si>
    <t>Colorado,2011</t>
  </si>
  <si>
    <t>Colorado,2012</t>
  </si>
  <si>
    <t>Colorado,2013</t>
  </si>
  <si>
    <t>Colorado,2014</t>
  </si>
  <si>
    <t>Colorado,2015</t>
  </si>
  <si>
    <t>Colorado,2016</t>
  </si>
  <si>
    <t>Colorado,2017</t>
  </si>
  <si>
    <t>Connecticut</t>
  </si>
  <si>
    <t>Connecticut,2009</t>
  </si>
  <si>
    <t>Connecticut,2010</t>
  </si>
  <si>
    <t>Connecticut,2011</t>
  </si>
  <si>
    <t>Connecticut,2012</t>
  </si>
  <si>
    <t>Connecticut,2013</t>
  </si>
  <si>
    <t>Connecticut,2014</t>
  </si>
  <si>
    <t>Connecticut,2015</t>
  </si>
  <si>
    <t>Connecticut,2016</t>
  </si>
  <si>
    <t>Connecticut,2017</t>
  </si>
  <si>
    <t>Delaware</t>
  </si>
  <si>
    <t>Delaware,2009</t>
  </si>
  <si>
    <t>Delaware,2010</t>
  </si>
  <si>
    <t>Delaware,2011</t>
  </si>
  <si>
    <t>Delaware,2012</t>
  </si>
  <si>
    <t>Delaware,2013</t>
  </si>
  <si>
    <t>Delaware,2014</t>
  </si>
  <si>
    <t>Delaware,2015</t>
  </si>
  <si>
    <t>Delaware,2016</t>
  </si>
  <si>
    <t>Delaware,2017</t>
  </si>
  <si>
    <t>District of Columbia</t>
  </si>
  <si>
    <t>District of Columbia,2009</t>
  </si>
  <si>
    <t>District of Columbia,2010</t>
  </si>
  <si>
    <t>District of Columbia,2011</t>
  </si>
  <si>
    <t>District of Columbia,2012</t>
  </si>
  <si>
    <t>District of Columbia,2013</t>
  </si>
  <si>
    <t>District of Columbia,2014</t>
  </si>
  <si>
    <t>District of Columbia,2015</t>
  </si>
  <si>
    <t>District of Columbia,2016</t>
  </si>
  <si>
    <t>District of Columbia,2017</t>
  </si>
  <si>
    <t>Florida</t>
  </si>
  <si>
    <t>Florida,2009</t>
  </si>
  <si>
    <t>Florida,2010</t>
  </si>
  <si>
    <t>Florida,2011</t>
  </si>
  <si>
    <t>Florida,2012</t>
  </si>
  <si>
    <t>Florida,2013</t>
  </si>
  <si>
    <t>Florida,2014</t>
  </si>
  <si>
    <t>Florida,2015</t>
  </si>
  <si>
    <t>Florida,2016</t>
  </si>
  <si>
    <t>Florida,2017</t>
  </si>
  <si>
    <t>Georgia</t>
  </si>
  <si>
    <t>Georgia,2009</t>
  </si>
  <si>
    <t>Georgia,2010</t>
  </si>
  <si>
    <t>Georgia,2011</t>
  </si>
  <si>
    <t>Georgia,2012</t>
  </si>
  <si>
    <t>Georgia,2013</t>
  </si>
  <si>
    <t>Georgia,2014</t>
  </si>
  <si>
    <t>Georgia,2015</t>
  </si>
  <si>
    <t>Georgia,2016</t>
  </si>
  <si>
    <t>Georgia,2017</t>
  </si>
  <si>
    <t>Hawaii</t>
  </si>
  <si>
    <t>Hawaii,2009</t>
  </si>
  <si>
    <t>Hawaii,2010</t>
  </si>
  <si>
    <t>Hawaii,2011</t>
  </si>
  <si>
    <t>Hawaii,2012</t>
  </si>
  <si>
    <t>Hawaii,2013</t>
  </si>
  <si>
    <t>Hawaii,2014</t>
  </si>
  <si>
    <t>Hawaii,2015</t>
  </si>
  <si>
    <t>Hawaii,2016</t>
  </si>
  <si>
    <t>Hawaii,2017</t>
  </si>
  <si>
    <t>Idaho</t>
  </si>
  <si>
    <t>Idaho,2009</t>
  </si>
  <si>
    <t>Idaho,2010</t>
  </si>
  <si>
    <t>Idaho,2011</t>
  </si>
  <si>
    <t>Idaho,2012</t>
  </si>
  <si>
    <t>Idaho,2013</t>
  </si>
  <si>
    <t>Idaho,2014</t>
  </si>
  <si>
    <t>Idaho,2015</t>
  </si>
  <si>
    <t>Idaho,2016</t>
  </si>
  <si>
    <t>Idaho,2017</t>
  </si>
  <si>
    <t>Illinois</t>
  </si>
  <si>
    <t>Illinois,2009</t>
  </si>
  <si>
    <t>Illinois,2010</t>
  </si>
  <si>
    <t>Illinois,2011</t>
  </si>
  <si>
    <t>Illinois,2012</t>
  </si>
  <si>
    <t>Illinois,2013</t>
  </si>
  <si>
    <t>Illinois,2014</t>
  </si>
  <si>
    <t>Illinois,2015</t>
  </si>
  <si>
    <t>Illinois,2016</t>
  </si>
  <si>
    <t>Illinois,2017</t>
  </si>
  <si>
    <t>Indiana</t>
  </si>
  <si>
    <t>Indiana,2009</t>
  </si>
  <si>
    <t>Indiana,2010</t>
  </si>
  <si>
    <t>Indiana,2011</t>
  </si>
  <si>
    <t>Indiana,2012</t>
  </si>
  <si>
    <t>Indiana,2013</t>
  </si>
  <si>
    <t>Indiana,2014</t>
  </si>
  <si>
    <t>Indiana,2015</t>
  </si>
  <si>
    <t>Indiana,2016</t>
  </si>
  <si>
    <t>Indiana,2017</t>
  </si>
  <si>
    <t>Iowa</t>
  </si>
  <si>
    <t>Iowa,2009</t>
  </si>
  <si>
    <t>Iowa,2010</t>
  </si>
  <si>
    <t>Iowa,2011</t>
  </si>
  <si>
    <t>Iowa,2012</t>
  </si>
  <si>
    <t>Iowa,2013</t>
  </si>
  <si>
    <t>Iowa,2014</t>
  </si>
  <si>
    <t>Iowa,2015</t>
  </si>
  <si>
    <t>Iowa,2016</t>
  </si>
  <si>
    <t>Iowa,2017</t>
  </si>
  <si>
    <t>Kansas</t>
  </si>
  <si>
    <t>Kansas,2009</t>
  </si>
  <si>
    <t>Kansas,2010</t>
  </si>
  <si>
    <t>Kansas,2011</t>
  </si>
  <si>
    <t>Kansas,2012</t>
  </si>
  <si>
    <t>Kansas,2013</t>
  </si>
  <si>
    <t>Kansas,2014</t>
  </si>
  <si>
    <t>Kansas,2015</t>
  </si>
  <si>
    <t>Kansas,2016</t>
  </si>
  <si>
    <t>Kansas,2017</t>
  </si>
  <si>
    <t>Kentucky</t>
  </si>
  <si>
    <t>Kentucky,2009</t>
  </si>
  <si>
    <t>Kentucky,2010</t>
  </si>
  <si>
    <t>Kentucky,2011</t>
  </si>
  <si>
    <t>Kentucky,2012</t>
  </si>
  <si>
    <t>Kentucky,2013</t>
  </si>
  <si>
    <t>Kentucky,2014</t>
  </si>
  <si>
    <t>Kentucky,2015</t>
  </si>
  <si>
    <t>Kentucky,2016</t>
  </si>
  <si>
    <t>Kentucky,2017</t>
  </si>
  <si>
    <t>Louisiana</t>
  </si>
  <si>
    <t>Louisiana,2009</t>
  </si>
  <si>
    <t>Louisiana,2010</t>
  </si>
  <si>
    <t>Louisiana,2011</t>
  </si>
  <si>
    <t>Louisiana,2012</t>
  </si>
  <si>
    <t>Louisiana,2013</t>
  </si>
  <si>
    <t>Louisiana,2014</t>
  </si>
  <si>
    <t>Louisiana,2015</t>
  </si>
  <si>
    <t>Louisiana,2016</t>
  </si>
  <si>
    <t>Louisiana,2017</t>
  </si>
  <si>
    <t>Maine</t>
  </si>
  <si>
    <t>Maine,2009</t>
  </si>
  <si>
    <t>Maine,2010</t>
  </si>
  <si>
    <t>Maine,2011</t>
  </si>
  <si>
    <t>Maine,2012</t>
  </si>
  <si>
    <t>Maine,2013</t>
  </si>
  <si>
    <t>Maine,2014</t>
  </si>
  <si>
    <t>Maine,2015</t>
  </si>
  <si>
    <t>Maine,2016</t>
  </si>
  <si>
    <t>Maine,2017</t>
  </si>
  <si>
    <t>Maryland</t>
  </si>
  <si>
    <t>Maryland,2009</t>
  </si>
  <si>
    <t>Maryland,2010</t>
  </si>
  <si>
    <t>Maryland,2011</t>
  </si>
  <si>
    <t>Maryland,2012</t>
  </si>
  <si>
    <t>Maryland,2013</t>
  </si>
  <si>
    <t>Maryland,2014</t>
  </si>
  <si>
    <t>Maryland,2015</t>
  </si>
  <si>
    <t>Maryland,2016</t>
  </si>
  <si>
    <t>Maryland,2017</t>
  </si>
  <si>
    <t>Massachusetts</t>
  </si>
  <si>
    <t>Massachusetts,2009</t>
  </si>
  <si>
    <t>Massachusetts,2010</t>
  </si>
  <si>
    <t>Massachusetts,2011</t>
  </si>
  <si>
    <t>Massachusetts,2012</t>
  </si>
  <si>
    <t>Massachusetts,2013</t>
  </si>
  <si>
    <t>Massachusetts,2014</t>
  </si>
  <si>
    <t>Massachusetts,2015</t>
  </si>
  <si>
    <t>Massachusetts,2016</t>
  </si>
  <si>
    <t>Massachusetts,2017</t>
  </si>
  <si>
    <t>Michigan</t>
  </si>
  <si>
    <t>Michigan,2009</t>
  </si>
  <si>
    <t>Michigan,2010</t>
  </si>
  <si>
    <t>Michigan,2011</t>
  </si>
  <si>
    <t>Michigan,2012</t>
  </si>
  <si>
    <t>Michigan,2013</t>
  </si>
  <si>
    <t>Michigan,2014</t>
  </si>
  <si>
    <t>Michigan,2015</t>
  </si>
  <si>
    <t>Michigan,2016</t>
  </si>
  <si>
    <t>Michigan,2017</t>
  </si>
  <si>
    <t>Minnesota</t>
  </si>
  <si>
    <t>Minnesota,2009</t>
  </si>
  <si>
    <t>Minnesota,2010</t>
  </si>
  <si>
    <t>Minnesota,2011</t>
  </si>
  <si>
    <t>Minnesota,2012</t>
  </si>
  <si>
    <t>Minnesota,2013</t>
  </si>
  <si>
    <t>Minnesota,2014</t>
  </si>
  <si>
    <t>Minnesota,2015</t>
  </si>
  <si>
    <t>Minnesota,2016</t>
  </si>
  <si>
    <t>Minnesota,2017</t>
  </si>
  <si>
    <t>Mississippi</t>
  </si>
  <si>
    <t>Mississippi,2009</t>
  </si>
  <si>
    <t>Mississippi,2010</t>
  </si>
  <si>
    <t>Mississippi,2011</t>
  </si>
  <si>
    <t>Mississippi,2012</t>
  </si>
  <si>
    <t>Mississippi,2013</t>
  </si>
  <si>
    <t>Mississippi,2014</t>
  </si>
  <si>
    <t>Mississippi,2015</t>
  </si>
  <si>
    <t>Mississippi,2016</t>
  </si>
  <si>
    <t>Mississippi,2017</t>
  </si>
  <si>
    <t>Missouri</t>
  </si>
  <si>
    <t>Missouri,2009</t>
  </si>
  <si>
    <t>Missouri,2010</t>
  </si>
  <si>
    <t>Missouri,2011</t>
  </si>
  <si>
    <t>Missouri,2012</t>
  </si>
  <si>
    <t>Missouri,2013</t>
  </si>
  <si>
    <t>Missouri,2014</t>
  </si>
  <si>
    <t>Missouri,2015</t>
  </si>
  <si>
    <t>Missouri,2016</t>
  </si>
  <si>
    <t>Missouri,2017</t>
  </si>
  <si>
    <t>Montana</t>
  </si>
  <si>
    <t>Montana,2009</t>
  </si>
  <si>
    <t>Montana,2010</t>
  </si>
  <si>
    <t>Montana,2011</t>
  </si>
  <si>
    <t>Montana,2012</t>
  </si>
  <si>
    <t>Montana,2013</t>
  </si>
  <si>
    <t>Montana,2014</t>
  </si>
  <si>
    <t>Montana,2015</t>
  </si>
  <si>
    <t>Montana,2016</t>
  </si>
  <si>
    <t>Montana,2017</t>
  </si>
  <si>
    <t>Nebraska</t>
  </si>
  <si>
    <t>Nebraska,2009</t>
  </si>
  <si>
    <t>Nebraska,2010</t>
  </si>
  <si>
    <t>Nebraska,2011</t>
  </si>
  <si>
    <t>Nebraska,2012</t>
  </si>
  <si>
    <t>Nebraska,2013</t>
  </si>
  <si>
    <t>Nebraska,2014</t>
  </si>
  <si>
    <t>Nebraska,2015</t>
  </si>
  <si>
    <t>Nebraska,2016</t>
  </si>
  <si>
    <t>Nebraska,2017</t>
  </si>
  <si>
    <t>Nevada</t>
  </si>
  <si>
    <t>Nevada,2009</t>
  </si>
  <si>
    <t>Nevada,2010</t>
  </si>
  <si>
    <t>Nevada,2011</t>
  </si>
  <si>
    <t>Nevada,2012</t>
  </si>
  <si>
    <t>Nevada,2013</t>
  </si>
  <si>
    <t>Nevada,2014</t>
  </si>
  <si>
    <t>Nevada,2015</t>
  </si>
  <si>
    <t>Nevada,2016</t>
  </si>
  <si>
    <t>Nevada,2017</t>
  </si>
  <si>
    <t>New Hampshire</t>
  </si>
  <si>
    <t>New Hampshire,2009</t>
  </si>
  <si>
    <t>New Hampshire,2010</t>
  </si>
  <si>
    <t>New Hampshire,2011</t>
  </si>
  <si>
    <t>New Hampshire,2012</t>
  </si>
  <si>
    <t>New Hampshire,2013</t>
  </si>
  <si>
    <t>New Hampshire,2014</t>
  </si>
  <si>
    <t>New Hampshire,2015</t>
  </si>
  <si>
    <t>New Hampshire,2016</t>
  </si>
  <si>
    <t>New Hampshire,2017</t>
  </si>
  <si>
    <t>New Jersey</t>
  </si>
  <si>
    <t>New Jersey,2009</t>
  </si>
  <si>
    <t>New Jersey,2010</t>
  </si>
  <si>
    <t>New Jersey,2011</t>
  </si>
  <si>
    <t>New Jersey,2012</t>
  </si>
  <si>
    <t>New Jersey,2013</t>
  </si>
  <si>
    <t>New Jersey,2014</t>
  </si>
  <si>
    <t>New Jersey,2015</t>
  </si>
  <si>
    <t>New Jersey,2016</t>
  </si>
  <si>
    <t>New Jersey,2017</t>
  </si>
  <si>
    <t>New Mexico</t>
  </si>
  <si>
    <t>New Mexico,2009</t>
  </si>
  <si>
    <t>New Mexico,2010</t>
  </si>
  <si>
    <t>New Mexico,2011</t>
  </si>
  <si>
    <t>New Mexico,2012</t>
  </si>
  <si>
    <t>New Mexico,2013</t>
  </si>
  <si>
    <t>New Mexico,2014</t>
  </si>
  <si>
    <t>New Mexico,2015</t>
  </si>
  <si>
    <t>New Mexico,2016</t>
  </si>
  <si>
    <t>New Mexico,2017</t>
  </si>
  <si>
    <t>New York</t>
  </si>
  <si>
    <t>New York,2009</t>
  </si>
  <si>
    <t>New York,2010</t>
  </si>
  <si>
    <t>New York,2011</t>
  </si>
  <si>
    <t>New York,2012</t>
  </si>
  <si>
    <t>New York,2013</t>
  </si>
  <si>
    <t>New York,2014</t>
  </si>
  <si>
    <t>New York,2015</t>
  </si>
  <si>
    <t>New York,2016</t>
  </si>
  <si>
    <t>New York,2017</t>
  </si>
  <si>
    <t>North Carolina</t>
  </si>
  <si>
    <t>North Carolina,2009</t>
  </si>
  <si>
    <t>North Carolina,2010</t>
  </si>
  <si>
    <t>North Carolina,2011</t>
  </si>
  <si>
    <t>North Carolina,2012</t>
  </si>
  <si>
    <t>North Carolina,2013</t>
  </si>
  <si>
    <t>North Carolina,2014</t>
  </si>
  <si>
    <t>North Carolina,2015</t>
  </si>
  <si>
    <t>North Carolina,2016</t>
  </si>
  <si>
    <t>North Carolina,2017</t>
  </si>
  <si>
    <t>North Dakota</t>
  </si>
  <si>
    <t>North Dakota,2009</t>
  </si>
  <si>
    <t>North Dakota,2010</t>
  </si>
  <si>
    <t>North Dakota,2011</t>
  </si>
  <si>
    <t>North Dakota,2012</t>
  </si>
  <si>
    <t>North Dakota,2013</t>
  </si>
  <si>
    <t>North Dakota,2014</t>
  </si>
  <si>
    <t>North Dakota,2015</t>
  </si>
  <si>
    <t>North Dakota,2016</t>
  </si>
  <si>
    <t>North Dakota,2017</t>
  </si>
  <si>
    <t>Ohio</t>
  </si>
  <si>
    <t>Ohio,2009</t>
  </si>
  <si>
    <t>Ohio,2010</t>
  </si>
  <si>
    <t>Ohio,2011</t>
  </si>
  <si>
    <t>Ohio,2012</t>
  </si>
  <si>
    <t>Ohio,2013</t>
  </si>
  <si>
    <t>Ohio,2014</t>
  </si>
  <si>
    <t>Ohio,2015</t>
  </si>
  <si>
    <t>Ohio,2016</t>
  </si>
  <si>
    <t>Ohio,2017</t>
  </si>
  <si>
    <t>Oklahoma</t>
  </si>
  <si>
    <t>Oklahoma,2009</t>
  </si>
  <si>
    <t>Oklahoma,2010</t>
  </si>
  <si>
    <t>Oklahoma,2011</t>
  </si>
  <si>
    <t>Oklahoma,2012</t>
  </si>
  <si>
    <t>Oklahoma,2013</t>
  </si>
  <si>
    <t>Oklahoma,2014</t>
  </si>
  <si>
    <t>Oklahoma,2015</t>
  </si>
  <si>
    <t>Oklahoma,2016</t>
  </si>
  <si>
    <t>Oklahoma,2017</t>
  </si>
  <si>
    <t>Oregon</t>
  </si>
  <si>
    <t>Oregon,2009</t>
  </si>
  <si>
    <t>Oregon,2010</t>
  </si>
  <si>
    <t>Oregon,2011</t>
  </si>
  <si>
    <t>Oregon,2012</t>
  </si>
  <si>
    <t>Oregon,2013</t>
  </si>
  <si>
    <t>Oregon,2014</t>
  </si>
  <si>
    <t>Oregon,2015</t>
  </si>
  <si>
    <t>Oregon,2016</t>
  </si>
  <si>
    <t>Oregon,2017</t>
  </si>
  <si>
    <t>Pennsylvania</t>
  </si>
  <si>
    <t>Pennsylvania,2009</t>
  </si>
  <si>
    <t>Pennsylvania,2010</t>
  </si>
  <si>
    <t>Pennsylvania,2011</t>
  </si>
  <si>
    <t>Pennsylvania,2012</t>
  </si>
  <si>
    <t>Pennsylvania,2013</t>
  </si>
  <si>
    <t>Pennsylvania,2014</t>
  </si>
  <si>
    <t>Pennsylvania,2015</t>
  </si>
  <si>
    <t>Pennsylvania,2016</t>
  </si>
  <si>
    <t>Pennsylvania,2017</t>
  </si>
  <si>
    <t>Rhode Island</t>
  </si>
  <si>
    <t>Rhode Island,2009</t>
  </si>
  <si>
    <t>Rhode Island,2010</t>
  </si>
  <si>
    <t>Rhode Island,2011</t>
  </si>
  <si>
    <t>Rhode Island,2012</t>
  </si>
  <si>
    <t>Rhode Island,2013</t>
  </si>
  <si>
    <t>Rhode Island,2014</t>
  </si>
  <si>
    <t>Rhode Island,2015</t>
  </si>
  <si>
    <t>Rhode Island,2016</t>
  </si>
  <si>
    <t>Rhode Island,2017</t>
  </si>
  <si>
    <t>South Carolina</t>
  </si>
  <si>
    <t>South Carolina,2009</t>
  </si>
  <si>
    <t>South Carolina,2010</t>
  </si>
  <si>
    <t>South Carolina,2011</t>
  </si>
  <si>
    <t>South Carolina,2012</t>
  </si>
  <si>
    <t>South Carolina,2013</t>
  </si>
  <si>
    <t>South Carolina,2014</t>
  </si>
  <si>
    <t>South Carolina,2015</t>
  </si>
  <si>
    <t>South Carolina,2016</t>
  </si>
  <si>
    <t>South Carolina,2017</t>
  </si>
  <si>
    <t>South Dakota</t>
  </si>
  <si>
    <t>South Dakota,2009</t>
  </si>
  <si>
    <t>South Dakota,2010</t>
  </si>
  <si>
    <t>South Dakota,2011</t>
  </si>
  <si>
    <t>South Dakota,2012</t>
  </si>
  <si>
    <t>South Dakota,2013</t>
  </si>
  <si>
    <t>South Dakota,2014</t>
  </si>
  <si>
    <t>South Dakota,2015</t>
  </si>
  <si>
    <t>South Dakota,2016</t>
  </si>
  <si>
    <t>South Dakota,2017</t>
  </si>
  <si>
    <t>Tennessee</t>
  </si>
  <si>
    <t>Tennessee,2009</t>
  </si>
  <si>
    <t>Tennessee,2010</t>
  </si>
  <si>
    <t>Tennessee,2011</t>
  </si>
  <si>
    <t>Tennessee,2012</t>
  </si>
  <si>
    <t>Tennessee,2013</t>
  </si>
  <si>
    <t>Tennessee,2014</t>
  </si>
  <si>
    <t>Tennessee,2015</t>
  </si>
  <si>
    <t>Tennessee,2016</t>
  </si>
  <si>
    <t>Tennessee,2017</t>
  </si>
  <si>
    <t>Texas</t>
  </si>
  <si>
    <t>Texas,2009</t>
  </si>
  <si>
    <t>Texas,2010</t>
  </si>
  <si>
    <t>Texas,2011</t>
  </si>
  <si>
    <t>Texas,2012</t>
  </si>
  <si>
    <t>Texas,2013</t>
  </si>
  <si>
    <t>Texas,2014</t>
  </si>
  <si>
    <t>Texas,2015</t>
  </si>
  <si>
    <t>Texas,2016</t>
  </si>
  <si>
    <t>Texas,2017</t>
  </si>
  <si>
    <t>Utah</t>
  </si>
  <si>
    <t>Utah,2009</t>
  </si>
  <si>
    <t>Utah,2010</t>
  </si>
  <si>
    <t>Utah,2011</t>
  </si>
  <si>
    <t>Utah,2012</t>
  </si>
  <si>
    <t>Utah,2013</t>
  </si>
  <si>
    <t>Utah,2014</t>
  </si>
  <si>
    <t>Utah,2015</t>
  </si>
  <si>
    <t>Utah,2016</t>
  </si>
  <si>
    <t>Utah,2017</t>
  </si>
  <si>
    <t>Vermont</t>
  </si>
  <si>
    <t>Vermont,2009</t>
  </si>
  <si>
    <t>Vermont,2010</t>
  </si>
  <si>
    <t>Vermont,2011</t>
  </si>
  <si>
    <t>Vermont,2012</t>
  </si>
  <si>
    <t>Vermont,2013</t>
  </si>
  <si>
    <t>Vermont,2014</t>
  </si>
  <si>
    <t>Vermont,2015</t>
  </si>
  <si>
    <t>Vermont,2016</t>
  </si>
  <si>
    <t>Vermont,2017</t>
  </si>
  <si>
    <t>Virginia</t>
  </si>
  <si>
    <t>Virginia,2009</t>
  </si>
  <si>
    <t>Virginia,2010</t>
  </si>
  <si>
    <t>Virginia,2011</t>
  </si>
  <si>
    <t>Virginia,2012</t>
  </si>
  <si>
    <t>Virginia,2013</t>
  </si>
  <si>
    <t>Virginia,2014</t>
  </si>
  <si>
    <t>Virginia,2015</t>
  </si>
  <si>
    <t>Virginia,2016</t>
  </si>
  <si>
    <t>Virginia,2017</t>
  </si>
  <si>
    <t>Washington</t>
  </si>
  <si>
    <t>Washington,2009</t>
  </si>
  <si>
    <t>Washington,2010</t>
  </si>
  <si>
    <t>Washington,2011</t>
  </si>
  <si>
    <t>Washington,2012</t>
  </si>
  <si>
    <t>Washington,2013</t>
  </si>
  <si>
    <t>Washington,2014</t>
  </si>
  <si>
    <t>Washington,2015</t>
  </si>
  <si>
    <t>Washington,2016</t>
  </si>
  <si>
    <t>Washington,2017</t>
  </si>
  <si>
    <t>West Virginia</t>
  </si>
  <si>
    <t>West Virginia,2009</t>
  </si>
  <si>
    <t>West Virginia,2010</t>
  </si>
  <si>
    <t>West Virginia,2011</t>
  </si>
  <si>
    <t>West Virginia,2012</t>
  </si>
  <si>
    <t>West Virginia,2013</t>
  </si>
  <si>
    <t>West Virginia,2014</t>
  </si>
  <si>
    <t>West Virginia,2015</t>
  </si>
  <si>
    <t>West Virginia,2016</t>
  </si>
  <si>
    <t>West Virginia,2017</t>
  </si>
  <si>
    <t>Wisconsin</t>
  </si>
  <si>
    <t>Wisconsin,2009</t>
  </si>
  <si>
    <t>Wisconsin,2010</t>
  </si>
  <si>
    <t>Wisconsin,2011</t>
  </si>
  <si>
    <t>Wisconsin,2012</t>
  </si>
  <si>
    <t>Wisconsin,2013</t>
  </si>
  <si>
    <t>Wisconsin,2014</t>
  </si>
  <si>
    <t>Wisconsin,2015</t>
  </si>
  <si>
    <t>Wisconsin,2016</t>
  </si>
  <si>
    <t>Wisconsin,2017</t>
  </si>
  <si>
    <t>Wyoming</t>
  </si>
  <si>
    <t>Wyoming,2009</t>
  </si>
  <si>
    <t>Wyoming,2010</t>
  </si>
  <si>
    <t>Wyoming,2011</t>
  </si>
  <si>
    <t>Wyoming,2012</t>
  </si>
  <si>
    <t>Wyoming,2013</t>
  </si>
  <si>
    <t>Wyoming,2014</t>
  </si>
  <si>
    <t>Wyoming,2015</t>
  </si>
  <si>
    <t>Wyoming,2016</t>
  </si>
  <si>
    <t>Wyoming,2017</t>
  </si>
  <si>
    <t>Data Spread</t>
  </si>
  <si>
    <t>Sample or Population</t>
  </si>
  <si>
    <t>Standard deviation</t>
  </si>
  <si>
    <t>Variance</t>
  </si>
  <si>
    <t>Normal Distribution?</t>
  </si>
  <si>
    <t>Mean</t>
  </si>
  <si>
    <t>Outlier Percentage</t>
  </si>
  <si>
    <t>Dataset Name</t>
  </si>
  <si>
    <t>Integrated Data</t>
  </si>
  <si>
    <t>Flu Deaths &lt;65</t>
  </si>
  <si>
    <t>Sample</t>
  </si>
  <si>
    <t>&lt;65 years</t>
  </si>
  <si>
    <t>65+ years</t>
  </si>
  <si>
    <t>Census Population</t>
  </si>
  <si>
    <t>Population &lt;65</t>
  </si>
  <si>
    <t>Flu Deaths</t>
  </si>
  <si>
    <t>Population 65+</t>
  </si>
  <si>
    <t>Flu Deaths +65</t>
  </si>
  <si>
    <t>SD within 1</t>
  </si>
  <si>
    <t>Lower</t>
  </si>
  <si>
    <t>Upper</t>
  </si>
  <si>
    <t>SD within 2</t>
  </si>
  <si>
    <t>SD within 3</t>
  </si>
  <si>
    <t xml:space="preserve">Outlier </t>
  </si>
  <si>
    <t>Correlation</t>
  </si>
  <si>
    <t>Variables</t>
  </si>
  <si>
    <t>Proposed relationship</t>
  </si>
  <si>
    <t>Correlation coefficient</t>
  </si>
  <si>
    <t>Strenght of Correlation</t>
  </si>
  <si>
    <t>Usefulness/Interpretation</t>
  </si>
  <si>
    <t>People under the age of 65 have a lower flu death rate.</t>
  </si>
  <si>
    <t>The number of deaths from flu increases with age.</t>
  </si>
  <si>
    <t>Flu Deaths &lt;65/Population &lt;65</t>
  </si>
  <si>
    <t>Flu Deaths 65+/Population 65+</t>
  </si>
  <si>
    <t>Strong relationship</t>
  </si>
  <si>
    <t>The strong positive relationship suggests that people under the age of 65 have a lower flu death rate.</t>
  </si>
  <si>
    <t>The strong positive relationship suggests that people aged 65 and older have a higher flu death rate. More medical staff should be sent to states with an older population.</t>
  </si>
  <si>
    <t>Distribution is not normal, it is right- skewed.</t>
  </si>
  <si>
    <t xml:space="preserve"> Distribution is not normal, it is right- skewed.</t>
  </si>
  <si>
    <r>
      <rPr>
        <b/>
        <sz val="11"/>
        <color theme="1"/>
        <rFont val="Calibri"/>
        <family val="2"/>
        <scheme val="minor"/>
      </rPr>
      <t>Hypothesis</t>
    </r>
    <r>
      <rPr>
        <sz val="11"/>
        <color theme="1"/>
        <rFont val="Calibri"/>
        <family val="2"/>
        <scheme val="minor"/>
      </rPr>
      <t>: If a person aged</t>
    </r>
    <r>
      <rPr>
        <b/>
        <sz val="11"/>
        <color theme="1"/>
        <rFont val="Calibri"/>
        <family val="2"/>
        <scheme val="minor"/>
      </rPr>
      <t xml:space="preserve"> 65 </t>
    </r>
    <r>
      <rPr>
        <sz val="11"/>
        <color theme="1"/>
        <rFont val="Calibri"/>
        <family val="2"/>
        <scheme val="minor"/>
      </rPr>
      <t>or older is infected with influenza, then they are more likely to experience
 higher influenza mortality compared to younger age groups.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</si>
</sst>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CC4E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10" fontId="0" fillId="4" borderId="1" xfId="0" applyNumberFormat="1" applyFill="1" applyBorder="1"/>
    <xf numFmtId="3" fontId="0" fillId="3" borderId="1" xfId="0" applyNumberFormat="1" applyFill="1" applyBorder="1"/>
    <xf numFmtId="1" fontId="0" fillId="2" borderId="1" xfId="0" applyNumberFormat="1" applyFill="1" applyBorder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1" fontId="1" fillId="5" borderId="1" xfId="0" applyNumberFormat="1" applyFont="1" applyFill="1" applyBorder="1"/>
    <xf numFmtId="1" fontId="2" fillId="5" borderId="1" xfId="0" applyNumberFormat="1" applyFont="1" applyFill="1" applyBorder="1"/>
    <xf numFmtId="3" fontId="2" fillId="5" borderId="1" xfId="0" applyNumberFormat="1" applyFont="1" applyFill="1" applyBorder="1"/>
    <xf numFmtId="3" fontId="1" fillId="5" borderId="1" xfId="0" applyNumberFormat="1" applyFont="1" applyFill="1" applyBorder="1"/>
    <xf numFmtId="0" fontId="1" fillId="6" borderId="1" xfId="0" applyFont="1" applyFill="1" applyBorder="1" applyAlignment="1">
      <alignment vertical="top"/>
    </xf>
    <xf numFmtId="0" fontId="0" fillId="7" borderId="1" xfId="0" applyFill="1" applyBorder="1"/>
    <xf numFmtId="1" fontId="0" fillId="0" borderId="1" xfId="0" applyNumberFormat="1" applyBorder="1"/>
    <xf numFmtId="2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0" fontId="0" fillId="6" borderId="1" xfId="0" applyFill="1" applyBorder="1" applyAlignment="1">
      <alignment vertical="top"/>
    </xf>
    <xf numFmtId="0" fontId="1" fillId="8" borderId="1" xfId="0" applyFont="1" applyFill="1" applyBorder="1"/>
    <xf numFmtId="0" fontId="0" fillId="8" borderId="1" xfId="0" applyFill="1" applyBorder="1"/>
    <xf numFmtId="0" fontId="0" fillId="0" borderId="1" xfId="0" applyBorder="1" applyAlignment="1">
      <alignment vertical="top" wrapText="1"/>
    </xf>
    <xf numFmtId="10" fontId="0" fillId="0" borderId="1" xfId="0" applyNumberFormat="1" applyBorder="1"/>
    <xf numFmtId="2" fontId="0" fillId="0" borderId="1" xfId="0" applyNumberFormat="1" applyBorder="1" applyAlignment="1">
      <alignment vertical="top" wrapText="1"/>
    </xf>
    <xf numFmtId="0" fontId="0" fillId="0" borderId="0" xfId="0" applyAlignment="1">
      <alignment horizontal="left" vertical="top"/>
    </xf>
    <xf numFmtId="1" fontId="1" fillId="2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10" fontId="1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C4EE"/>
      <color rgb="FFB482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61"/>
  <sheetViews>
    <sheetView tabSelected="1" topLeftCell="X1" workbookViewId="0">
      <selection activeCell="AD1" sqref="AD1:AM1"/>
    </sheetView>
  </sheetViews>
  <sheetFormatPr defaultRowHeight="14.5" x14ac:dyDescent="0.35"/>
  <cols>
    <col min="3" max="3" width="19.1796875" customWidth="1"/>
    <col min="4" max="14" width="12.1796875" style="4" customWidth="1"/>
    <col min="15" max="15" width="13.08984375" style="4" customWidth="1"/>
    <col min="16" max="16" width="12.1796875" style="4" customWidth="1"/>
    <col min="17" max="23" width="12.26953125" style="3" bestFit="1" customWidth="1"/>
    <col min="24" max="24" width="12.26953125" style="3" customWidth="1"/>
    <col min="25" max="26" width="12.26953125" style="3" bestFit="1" customWidth="1"/>
    <col min="27" max="27" width="11.26953125" style="3" bestFit="1" customWidth="1"/>
    <col min="28" max="28" width="11.26953125" style="3" customWidth="1"/>
    <col min="29" max="29" width="13.36328125" style="3" bestFit="1" customWidth="1"/>
    <col min="30" max="39" width="8.7265625" style="2"/>
  </cols>
  <sheetData>
    <row r="1" spans="1:39" x14ac:dyDescent="0.35">
      <c r="D1" s="25" t="s">
        <v>545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  <c r="Q1" s="28" t="s">
        <v>543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7"/>
      <c r="AD1" s="29" t="s">
        <v>0</v>
      </c>
      <c r="AE1" s="26"/>
      <c r="AF1" s="26"/>
      <c r="AG1" s="26"/>
      <c r="AH1" s="26"/>
      <c r="AI1" s="26"/>
      <c r="AJ1" s="26"/>
      <c r="AK1" s="26"/>
      <c r="AL1" s="26"/>
      <c r="AM1" s="27"/>
    </row>
    <row r="2" spans="1:39" x14ac:dyDescent="0.35">
      <c r="A2" t="s">
        <v>1</v>
      </c>
      <c r="B2" t="s">
        <v>2</v>
      </c>
      <c r="C2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8" t="s">
        <v>541</v>
      </c>
      <c r="L2" s="4" t="s">
        <v>11</v>
      </c>
      <c r="M2" s="4" t="s">
        <v>12</v>
      </c>
      <c r="N2" s="4" t="s">
        <v>13</v>
      </c>
      <c r="O2" s="9" t="s">
        <v>542</v>
      </c>
      <c r="P2" s="4" t="s">
        <v>14</v>
      </c>
      <c r="Q2" s="3" t="s">
        <v>4</v>
      </c>
      <c r="R2" s="3" t="s">
        <v>5</v>
      </c>
      <c r="S2" s="3" t="s">
        <v>15</v>
      </c>
      <c r="T2" s="3" t="s">
        <v>7</v>
      </c>
      <c r="U2" s="3" t="s">
        <v>8</v>
      </c>
      <c r="V2" s="3" t="s">
        <v>9</v>
      </c>
      <c r="W2" s="3" t="s">
        <v>10</v>
      </c>
      <c r="X2" s="10" t="s">
        <v>541</v>
      </c>
      <c r="Y2" s="3" t="s">
        <v>16</v>
      </c>
      <c r="Z2" s="3" t="s">
        <v>12</v>
      </c>
      <c r="AA2" s="3" t="s">
        <v>13</v>
      </c>
      <c r="AB2" s="11" t="s">
        <v>542</v>
      </c>
      <c r="AC2" s="3" t="s">
        <v>17</v>
      </c>
      <c r="AD2" s="2" t="s">
        <v>4</v>
      </c>
      <c r="AE2" s="2" t="s">
        <v>5</v>
      </c>
      <c r="AF2" s="2" t="s">
        <v>6</v>
      </c>
      <c r="AG2" s="2" t="s">
        <v>7</v>
      </c>
      <c r="AH2" s="2" t="s">
        <v>18</v>
      </c>
      <c r="AI2" s="2" t="s">
        <v>9</v>
      </c>
      <c r="AJ2" s="2" t="s">
        <v>10</v>
      </c>
      <c r="AK2" s="2" t="s">
        <v>11</v>
      </c>
      <c r="AL2" s="2" t="s">
        <v>13</v>
      </c>
      <c r="AM2" s="2" t="s">
        <v>19</v>
      </c>
    </row>
    <row r="3" spans="1:39" x14ac:dyDescent="0.35">
      <c r="A3" t="s">
        <v>20</v>
      </c>
      <c r="B3">
        <v>2009</v>
      </c>
      <c r="C3" t="s">
        <v>21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23</v>
      </c>
      <c r="K3" s="4">
        <f>SUM(D3,E3,F3,G3,H3,I3,J3)</f>
        <v>23</v>
      </c>
      <c r="L3" s="4">
        <v>32</v>
      </c>
      <c r="M3" s="4">
        <v>83</v>
      </c>
      <c r="N3" s="4">
        <v>261</v>
      </c>
      <c r="O3" s="4">
        <f>SUM(L3,M3,N3)</f>
        <v>376</v>
      </c>
      <c r="P3" s="4">
        <v>356</v>
      </c>
      <c r="Q3" s="3">
        <v>313496</v>
      </c>
      <c r="R3" s="3">
        <v>630322</v>
      </c>
      <c r="S3" s="3">
        <v>666457</v>
      </c>
      <c r="T3" s="3">
        <v>612831</v>
      </c>
      <c r="U3" s="3">
        <v>642435</v>
      </c>
      <c r="V3" s="3">
        <v>677893</v>
      </c>
      <c r="W3" s="3">
        <v>534948</v>
      </c>
      <c r="X3" s="3">
        <f>SUM(Q3,R3,S3,T3,U3,V3,W3)</f>
        <v>4078382</v>
      </c>
      <c r="Y3" s="3">
        <v>341712</v>
      </c>
      <c r="Z3" s="3">
        <v>217177</v>
      </c>
      <c r="AA3" s="3">
        <v>77837</v>
      </c>
      <c r="AB3" s="3">
        <f>SUM(Y3,Z3,AA3)</f>
        <v>636726</v>
      </c>
      <c r="AC3" s="3">
        <v>4713550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4.2994833142660596E-5</v>
      </c>
      <c r="AK3" s="2">
        <v>9.3646111345226392E-5</v>
      </c>
      <c r="AL3" s="2">
        <v>3.353161093053432E-3</v>
      </c>
      <c r="AM3" s="2">
        <v>7.5526938294915718E-5</v>
      </c>
    </row>
    <row r="4" spans="1:39" x14ac:dyDescent="0.35">
      <c r="A4" t="s">
        <v>20</v>
      </c>
      <c r="B4">
        <v>2010</v>
      </c>
      <c r="C4" t="s">
        <v>22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10</v>
      </c>
      <c r="K4" s="4">
        <f t="shared" ref="K4:K67" si="0">SUM(D4,E4,F4,G4,H4,I4,J4)</f>
        <v>10</v>
      </c>
      <c r="L4" s="4">
        <v>45</v>
      </c>
      <c r="M4" s="4">
        <v>143</v>
      </c>
      <c r="N4" s="4">
        <v>263</v>
      </c>
      <c r="O4" s="4">
        <f t="shared" ref="O4:O67" si="1">SUM(L4,M4,N4)</f>
        <v>451</v>
      </c>
      <c r="P4" s="4">
        <v>348</v>
      </c>
      <c r="Q4" s="3">
        <v>312476</v>
      </c>
      <c r="R4" s="3">
        <v>648562</v>
      </c>
      <c r="S4" s="3">
        <v>693547</v>
      </c>
      <c r="T4" s="3">
        <v>617959</v>
      </c>
      <c r="U4" s="3">
        <v>653950</v>
      </c>
      <c r="V4" s="3">
        <v>706628</v>
      </c>
      <c r="W4" s="3">
        <v>575001</v>
      </c>
      <c r="X4" s="3">
        <f t="shared" ref="X4:X67" si="2">SUM(Q4,R4,S4,T4,U4,V4,W4)</f>
        <v>4208123</v>
      </c>
      <c r="Y4" s="3">
        <v>366318</v>
      </c>
      <c r="Z4" s="3">
        <v>214898</v>
      </c>
      <c r="AA4" s="3">
        <v>76878</v>
      </c>
      <c r="AB4" s="3">
        <f t="shared" ref="AB4:AB67" si="3">SUM(Y4,Z4,AA4)</f>
        <v>658094</v>
      </c>
      <c r="AC4" s="3">
        <v>4862140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1.7391274102131997E-5</v>
      </c>
      <c r="AK4" s="2">
        <v>1.2284408628568622E-4</v>
      </c>
      <c r="AL4" s="2">
        <v>3.421004708759333E-3</v>
      </c>
      <c r="AM4" s="2">
        <v>7.1573422402481212E-5</v>
      </c>
    </row>
    <row r="5" spans="1:39" x14ac:dyDescent="0.35">
      <c r="A5" t="s">
        <v>20</v>
      </c>
      <c r="B5">
        <v>2011</v>
      </c>
      <c r="C5" t="s">
        <v>23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f t="shared" si="0"/>
        <v>0</v>
      </c>
      <c r="L5" s="4">
        <v>20</v>
      </c>
      <c r="M5" s="4">
        <v>116</v>
      </c>
      <c r="N5" s="4">
        <v>292</v>
      </c>
      <c r="O5" s="4">
        <f t="shared" si="1"/>
        <v>428</v>
      </c>
      <c r="P5" s="4">
        <v>348</v>
      </c>
      <c r="Q5" s="3">
        <v>322411</v>
      </c>
      <c r="R5" s="3">
        <v>666160</v>
      </c>
      <c r="S5" s="3">
        <v>729450</v>
      </c>
      <c r="T5" s="3">
        <v>642244</v>
      </c>
      <c r="U5" s="3">
        <v>666719</v>
      </c>
      <c r="V5" s="3">
        <v>738205</v>
      </c>
      <c r="W5" s="3">
        <v>617733</v>
      </c>
      <c r="X5" s="3">
        <f t="shared" si="2"/>
        <v>4382922</v>
      </c>
      <c r="Y5" s="3">
        <v>390583</v>
      </c>
      <c r="Z5" s="3">
        <v>227039</v>
      </c>
      <c r="AA5" s="3">
        <v>81481</v>
      </c>
      <c r="AB5" s="3">
        <f t="shared" si="3"/>
        <v>699103</v>
      </c>
      <c r="AC5" s="3">
        <v>5081072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5.1205505615963826E-5</v>
      </c>
      <c r="AL5" s="2">
        <v>3.5836575397945533E-3</v>
      </c>
      <c r="AM5" s="2">
        <v>6.848948410886522E-5</v>
      </c>
    </row>
    <row r="6" spans="1:39" x14ac:dyDescent="0.35">
      <c r="A6" t="s">
        <v>20</v>
      </c>
      <c r="B6">
        <v>2012</v>
      </c>
      <c r="C6" t="s">
        <v>24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f t="shared" si="0"/>
        <v>0</v>
      </c>
      <c r="L6" s="4">
        <v>25</v>
      </c>
      <c r="M6" s="4">
        <v>108</v>
      </c>
      <c r="N6" s="4">
        <v>270</v>
      </c>
      <c r="O6" s="4">
        <f t="shared" si="1"/>
        <v>403</v>
      </c>
      <c r="P6" s="4">
        <v>358</v>
      </c>
      <c r="Q6" s="3">
        <v>309403</v>
      </c>
      <c r="R6" s="3">
        <v>637533</v>
      </c>
      <c r="S6" s="3">
        <v>687284</v>
      </c>
      <c r="T6" s="3">
        <v>614991</v>
      </c>
      <c r="U6" s="3">
        <v>629297</v>
      </c>
      <c r="V6" s="3">
        <v>702764</v>
      </c>
      <c r="W6" s="3">
        <v>604389</v>
      </c>
      <c r="X6" s="3">
        <f t="shared" si="2"/>
        <v>4185661</v>
      </c>
      <c r="Y6" s="3">
        <v>384736</v>
      </c>
      <c r="Z6" s="3">
        <v>217001</v>
      </c>
      <c r="AA6" s="3">
        <v>79609</v>
      </c>
      <c r="AB6" s="3">
        <f t="shared" si="3"/>
        <v>681346</v>
      </c>
      <c r="AC6" s="3">
        <v>4866478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6.4979622390418367E-5</v>
      </c>
      <c r="AL6" s="2">
        <v>3.3915763293095001E-3</v>
      </c>
      <c r="AM6" s="2">
        <v>7.3564495719491595E-5</v>
      </c>
    </row>
    <row r="7" spans="1:39" x14ac:dyDescent="0.35">
      <c r="A7" t="s">
        <v>20</v>
      </c>
      <c r="B7">
        <v>2013</v>
      </c>
      <c r="C7" t="s">
        <v>25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10</v>
      </c>
      <c r="K7" s="4">
        <f t="shared" si="0"/>
        <v>10</v>
      </c>
      <c r="L7" s="4">
        <v>84</v>
      </c>
      <c r="M7" s="4">
        <v>103</v>
      </c>
      <c r="N7" s="4">
        <v>283</v>
      </c>
      <c r="O7" s="4">
        <f t="shared" si="1"/>
        <v>470</v>
      </c>
      <c r="P7" s="4">
        <v>381</v>
      </c>
      <c r="Q7" s="3">
        <v>304047</v>
      </c>
      <c r="R7" s="3">
        <v>633458</v>
      </c>
      <c r="S7" s="3">
        <v>693331</v>
      </c>
      <c r="T7" s="3">
        <v>619210</v>
      </c>
      <c r="U7" s="3">
        <v>620999</v>
      </c>
      <c r="V7" s="3">
        <v>692872</v>
      </c>
      <c r="W7" s="3">
        <v>615815</v>
      </c>
      <c r="X7" s="3">
        <f t="shared" si="2"/>
        <v>4179732</v>
      </c>
      <c r="Y7" s="3">
        <v>396360</v>
      </c>
      <c r="Z7" s="3">
        <v>220472</v>
      </c>
      <c r="AA7" s="3">
        <v>82058</v>
      </c>
      <c r="AB7" s="3">
        <f t="shared" si="3"/>
        <v>698890</v>
      </c>
      <c r="AC7" s="3">
        <v>4876320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1.6238643098982649E-5</v>
      </c>
      <c r="AK7" s="2">
        <v>2.1192854980320921E-4</v>
      </c>
      <c r="AL7" s="2">
        <v>3.4487801311267642E-3</v>
      </c>
      <c r="AM7" s="2">
        <v>7.8132690225415888E-5</v>
      </c>
    </row>
    <row r="8" spans="1:39" x14ac:dyDescent="0.35">
      <c r="A8" t="s">
        <v>20</v>
      </c>
      <c r="B8">
        <v>2014</v>
      </c>
      <c r="C8" t="s">
        <v>26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15</v>
      </c>
      <c r="J8" s="4">
        <v>41</v>
      </c>
      <c r="K8" s="4">
        <f t="shared" si="0"/>
        <v>56</v>
      </c>
      <c r="L8" s="4">
        <v>58</v>
      </c>
      <c r="M8" s="4">
        <v>167</v>
      </c>
      <c r="N8" s="4">
        <v>261</v>
      </c>
      <c r="O8" s="4">
        <f t="shared" si="1"/>
        <v>486</v>
      </c>
      <c r="P8" s="4">
        <v>345</v>
      </c>
      <c r="Q8" s="3">
        <v>287865</v>
      </c>
      <c r="R8" s="3">
        <v>600265</v>
      </c>
      <c r="S8" s="3">
        <v>649866</v>
      </c>
      <c r="T8" s="3">
        <v>597058</v>
      </c>
      <c r="U8" s="3">
        <v>587617</v>
      </c>
      <c r="V8" s="3">
        <v>647554</v>
      </c>
      <c r="W8" s="3">
        <v>587142</v>
      </c>
      <c r="X8" s="3">
        <f t="shared" si="2"/>
        <v>3957367</v>
      </c>
      <c r="Y8" s="3">
        <v>380857</v>
      </c>
      <c r="Z8" s="3">
        <v>206697</v>
      </c>
      <c r="AA8" s="3">
        <v>77059</v>
      </c>
      <c r="AB8" s="3">
        <f t="shared" si="3"/>
        <v>664613</v>
      </c>
      <c r="AC8" s="3">
        <v>4622427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2.3164091334467859E-5</v>
      </c>
      <c r="AJ8" s="2">
        <v>6.9829785639589746E-5</v>
      </c>
      <c r="AK8" s="2">
        <v>1.5228812914033351E-4</v>
      </c>
      <c r="AL8" s="2">
        <v>3.3870151442401278E-3</v>
      </c>
      <c r="AM8" s="2">
        <v>7.4636116481666443E-5</v>
      </c>
    </row>
    <row r="9" spans="1:39" x14ac:dyDescent="0.35">
      <c r="A9" t="s">
        <v>20</v>
      </c>
      <c r="B9">
        <v>2015</v>
      </c>
      <c r="C9" t="s">
        <v>27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f t="shared" si="0"/>
        <v>0</v>
      </c>
      <c r="L9" s="4">
        <v>102</v>
      </c>
      <c r="M9" s="4">
        <v>186</v>
      </c>
      <c r="N9" s="4">
        <v>308</v>
      </c>
      <c r="O9" s="4">
        <f t="shared" si="1"/>
        <v>596</v>
      </c>
      <c r="P9" s="4">
        <v>381</v>
      </c>
      <c r="Q9" s="3">
        <v>289547</v>
      </c>
      <c r="R9" s="3">
        <v>610850</v>
      </c>
      <c r="S9" s="3">
        <v>652992</v>
      </c>
      <c r="T9" s="3">
        <v>611039</v>
      </c>
      <c r="U9" s="3">
        <v>595111</v>
      </c>
      <c r="V9" s="3">
        <v>652504</v>
      </c>
      <c r="W9" s="3">
        <v>610440</v>
      </c>
      <c r="X9" s="3">
        <f t="shared" si="2"/>
        <v>4022483</v>
      </c>
      <c r="Y9" s="3">
        <v>408115</v>
      </c>
      <c r="Z9" s="3">
        <v>216712</v>
      </c>
      <c r="AA9" s="3">
        <v>80121</v>
      </c>
      <c r="AB9" s="3">
        <f t="shared" si="3"/>
        <v>704948</v>
      </c>
      <c r="AC9" s="3">
        <v>4727058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2.4992955416978057E-4</v>
      </c>
      <c r="AL9" s="2">
        <v>3.8441856691753722E-3</v>
      </c>
      <c r="AM9" s="2">
        <v>8.0599814937747755E-5</v>
      </c>
    </row>
    <row r="10" spans="1:39" x14ac:dyDescent="0.35">
      <c r="A10" t="s">
        <v>20</v>
      </c>
      <c r="B10">
        <v>2016</v>
      </c>
      <c r="C10" t="s">
        <v>28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12</v>
      </c>
      <c r="K10" s="4">
        <f t="shared" si="0"/>
        <v>12</v>
      </c>
      <c r="L10" s="4">
        <v>106</v>
      </c>
      <c r="M10" s="4">
        <v>191</v>
      </c>
      <c r="N10" s="4">
        <v>277</v>
      </c>
      <c r="O10" s="4">
        <f t="shared" si="1"/>
        <v>574</v>
      </c>
      <c r="P10" s="4">
        <v>289</v>
      </c>
      <c r="Q10" s="3">
        <v>297370</v>
      </c>
      <c r="R10" s="3">
        <v>631830</v>
      </c>
      <c r="S10" s="3">
        <v>674075</v>
      </c>
      <c r="T10" s="3">
        <v>635863</v>
      </c>
      <c r="U10" s="3">
        <v>619453</v>
      </c>
      <c r="V10" s="3">
        <v>670610</v>
      </c>
      <c r="W10" s="3">
        <v>644344</v>
      </c>
      <c r="X10" s="3">
        <f t="shared" si="2"/>
        <v>4173545</v>
      </c>
      <c r="Y10" s="3">
        <v>447827</v>
      </c>
      <c r="Z10" s="3">
        <v>232495</v>
      </c>
      <c r="AA10" s="3">
        <v>85826</v>
      </c>
      <c r="AB10" s="3">
        <f t="shared" si="3"/>
        <v>766148</v>
      </c>
      <c r="AC10" s="3">
        <v>4939554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1.8623592366810275E-5</v>
      </c>
      <c r="AK10" s="2">
        <v>2.3669854653694396E-4</v>
      </c>
      <c r="AL10" s="2">
        <v>3.2274602101927154E-3</v>
      </c>
      <c r="AM10" s="2">
        <v>5.850730653010373E-5</v>
      </c>
    </row>
    <row r="11" spans="1:39" x14ac:dyDescent="0.35">
      <c r="A11" t="s">
        <v>20</v>
      </c>
      <c r="B11">
        <v>2017</v>
      </c>
      <c r="C11" t="s">
        <v>29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10</v>
      </c>
      <c r="K11" s="4">
        <f t="shared" si="0"/>
        <v>10</v>
      </c>
      <c r="L11" s="4">
        <v>94</v>
      </c>
      <c r="M11" s="4">
        <v>227</v>
      </c>
      <c r="N11" s="4">
        <v>338</v>
      </c>
      <c r="O11" s="4">
        <f t="shared" si="1"/>
        <v>659</v>
      </c>
      <c r="P11" s="4">
        <v>375</v>
      </c>
      <c r="Q11" s="3">
        <v>285582</v>
      </c>
      <c r="R11" s="3">
        <v>604603</v>
      </c>
      <c r="S11" s="3">
        <v>650293</v>
      </c>
      <c r="T11" s="3">
        <v>614519</v>
      </c>
      <c r="U11" s="3">
        <v>590164</v>
      </c>
      <c r="V11" s="3">
        <v>637686</v>
      </c>
      <c r="W11" s="3">
        <v>627460</v>
      </c>
      <c r="X11" s="3">
        <f t="shared" si="2"/>
        <v>4010307</v>
      </c>
      <c r="Y11" s="3">
        <v>443258</v>
      </c>
      <c r="Z11" s="3">
        <v>225993</v>
      </c>
      <c r="AA11" s="3">
        <v>82154</v>
      </c>
      <c r="AB11" s="3">
        <f t="shared" si="3"/>
        <v>751405</v>
      </c>
      <c r="AC11" s="3">
        <v>4761712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1.5937270901730786E-5</v>
      </c>
      <c r="AK11" s="2">
        <v>2.120661104819315E-4</v>
      </c>
      <c r="AL11" s="2">
        <v>4.1142245051975562E-3</v>
      </c>
      <c r="AM11" s="2">
        <v>7.8753187929047374E-5</v>
      </c>
    </row>
    <row r="12" spans="1:39" x14ac:dyDescent="0.35">
      <c r="A12" t="s">
        <v>30</v>
      </c>
      <c r="B12">
        <v>2009</v>
      </c>
      <c r="C12" t="s">
        <v>31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f t="shared" si="0"/>
        <v>0</v>
      </c>
      <c r="L12" s="4">
        <v>0</v>
      </c>
      <c r="M12" s="4">
        <v>0</v>
      </c>
      <c r="N12" s="4">
        <v>0</v>
      </c>
      <c r="O12" s="4">
        <f t="shared" si="1"/>
        <v>0</v>
      </c>
      <c r="P12" s="4">
        <v>0</v>
      </c>
      <c r="Q12" s="3">
        <v>55526</v>
      </c>
      <c r="R12" s="3">
        <v>105717</v>
      </c>
      <c r="S12" s="3">
        <v>121329</v>
      </c>
      <c r="T12" s="3">
        <v>102738</v>
      </c>
      <c r="U12" s="3">
        <v>102993</v>
      </c>
      <c r="V12" s="3">
        <v>114689</v>
      </c>
      <c r="W12" s="3">
        <v>77455</v>
      </c>
      <c r="X12" s="3">
        <f t="shared" si="2"/>
        <v>680447</v>
      </c>
      <c r="Y12" s="3">
        <v>33503</v>
      </c>
      <c r="Z12" s="3">
        <v>16127</v>
      </c>
      <c r="AA12" s="3">
        <v>5252</v>
      </c>
      <c r="AB12" s="3">
        <f t="shared" si="3"/>
        <v>54882</v>
      </c>
      <c r="AC12" s="3">
        <v>734628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</row>
    <row r="13" spans="1:39" x14ac:dyDescent="0.35">
      <c r="A13" t="s">
        <v>30</v>
      </c>
      <c r="B13">
        <v>2010</v>
      </c>
      <c r="C13" t="s">
        <v>32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f t="shared" si="0"/>
        <v>0</v>
      </c>
      <c r="L13" s="4">
        <v>0</v>
      </c>
      <c r="M13" s="4">
        <v>0</v>
      </c>
      <c r="N13" s="4">
        <v>0</v>
      </c>
      <c r="O13" s="4">
        <f t="shared" si="1"/>
        <v>0</v>
      </c>
      <c r="P13" s="4">
        <v>0</v>
      </c>
      <c r="Q13" s="3">
        <v>52155</v>
      </c>
      <c r="R13" s="3">
        <v>102365</v>
      </c>
      <c r="S13" s="3">
        <v>110444</v>
      </c>
      <c r="T13" s="3">
        <v>94692</v>
      </c>
      <c r="U13" s="3">
        <v>97198</v>
      </c>
      <c r="V13" s="3">
        <v>111646</v>
      </c>
      <c r="W13" s="3">
        <v>80064</v>
      </c>
      <c r="X13" s="3">
        <f t="shared" si="2"/>
        <v>648564</v>
      </c>
      <c r="Y13" s="3">
        <v>33837</v>
      </c>
      <c r="Z13" s="3">
        <v>15472</v>
      </c>
      <c r="AA13" s="3">
        <v>5023</v>
      </c>
      <c r="AB13" s="3">
        <f t="shared" si="3"/>
        <v>54332</v>
      </c>
      <c r="AC13" s="3">
        <v>702506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</row>
    <row r="14" spans="1:39" x14ac:dyDescent="0.35">
      <c r="A14" t="s">
        <v>30</v>
      </c>
      <c r="B14">
        <v>2011</v>
      </c>
      <c r="C14" t="s">
        <v>33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f t="shared" si="0"/>
        <v>0</v>
      </c>
      <c r="L14" s="4">
        <v>0</v>
      </c>
      <c r="M14" s="4">
        <v>0</v>
      </c>
      <c r="N14" s="4">
        <v>0</v>
      </c>
      <c r="O14" s="4">
        <f t="shared" si="1"/>
        <v>0</v>
      </c>
      <c r="P14" s="4">
        <v>0</v>
      </c>
      <c r="Q14" s="3">
        <v>50155</v>
      </c>
      <c r="R14" s="3">
        <v>97197</v>
      </c>
      <c r="S14" s="3">
        <v>103446</v>
      </c>
      <c r="T14" s="3">
        <v>94915</v>
      </c>
      <c r="U14" s="3">
        <v>91452</v>
      </c>
      <c r="V14" s="3">
        <v>106815</v>
      </c>
      <c r="W14" s="3">
        <v>80507</v>
      </c>
      <c r="X14" s="3">
        <f t="shared" si="2"/>
        <v>624487</v>
      </c>
      <c r="Y14" s="3">
        <v>33468</v>
      </c>
      <c r="Z14" s="3">
        <v>15428</v>
      </c>
      <c r="AA14" s="3">
        <v>4479</v>
      </c>
      <c r="AB14" s="3">
        <f t="shared" si="3"/>
        <v>53375</v>
      </c>
      <c r="AC14" s="3">
        <v>677432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</row>
    <row r="15" spans="1:39" x14ac:dyDescent="0.35">
      <c r="A15" t="s">
        <v>30</v>
      </c>
      <c r="B15">
        <v>2012</v>
      </c>
      <c r="C15" t="s">
        <v>34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f t="shared" si="0"/>
        <v>0</v>
      </c>
      <c r="L15" s="4">
        <v>0</v>
      </c>
      <c r="M15" s="4">
        <v>0</v>
      </c>
      <c r="N15" s="4">
        <v>0</v>
      </c>
      <c r="O15" s="4">
        <f t="shared" si="1"/>
        <v>0</v>
      </c>
      <c r="P15" s="4">
        <v>0</v>
      </c>
      <c r="Q15" s="3">
        <v>50440</v>
      </c>
      <c r="R15" s="3">
        <v>95908</v>
      </c>
      <c r="S15" s="3">
        <v>103261</v>
      </c>
      <c r="T15" s="3">
        <v>97782</v>
      </c>
      <c r="U15" s="3">
        <v>89198</v>
      </c>
      <c r="V15" s="3">
        <v>103865</v>
      </c>
      <c r="W15" s="3">
        <v>82304</v>
      </c>
      <c r="X15" s="3">
        <f t="shared" si="2"/>
        <v>622758</v>
      </c>
      <c r="Y15" s="3">
        <v>34117</v>
      </c>
      <c r="Z15" s="3">
        <v>14706</v>
      </c>
      <c r="AA15" s="3">
        <v>4497</v>
      </c>
      <c r="AB15" s="3">
        <f t="shared" si="3"/>
        <v>53320</v>
      </c>
      <c r="AC15" s="3">
        <v>675805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</row>
    <row r="16" spans="1:39" x14ac:dyDescent="0.35">
      <c r="A16" t="s">
        <v>30</v>
      </c>
      <c r="B16">
        <v>2013</v>
      </c>
      <c r="C16" t="s">
        <v>35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f t="shared" si="0"/>
        <v>0</v>
      </c>
      <c r="L16" s="4">
        <v>0</v>
      </c>
      <c r="M16" s="4">
        <v>0</v>
      </c>
      <c r="N16" s="4">
        <v>0</v>
      </c>
      <c r="O16" s="4">
        <f t="shared" si="1"/>
        <v>0</v>
      </c>
      <c r="P16" s="4">
        <v>0</v>
      </c>
      <c r="Q16" s="3">
        <v>53777</v>
      </c>
      <c r="R16" s="3">
        <v>102154</v>
      </c>
      <c r="S16" s="3">
        <v>109788</v>
      </c>
      <c r="T16" s="3">
        <v>106857</v>
      </c>
      <c r="U16" s="3">
        <v>92473</v>
      </c>
      <c r="V16" s="3">
        <v>106306</v>
      </c>
      <c r="W16" s="3">
        <v>89822</v>
      </c>
      <c r="X16" s="3">
        <f t="shared" si="2"/>
        <v>661177</v>
      </c>
      <c r="Y16" s="3">
        <v>40350</v>
      </c>
      <c r="Z16" s="3">
        <v>17201</v>
      </c>
      <c r="AA16" s="3">
        <v>5647</v>
      </c>
      <c r="AB16" s="3">
        <f t="shared" si="3"/>
        <v>63198</v>
      </c>
      <c r="AC16" s="3">
        <v>724271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</row>
    <row r="17" spans="1:39" x14ac:dyDescent="0.35">
      <c r="A17" t="s">
        <v>30</v>
      </c>
      <c r="B17">
        <v>2014</v>
      </c>
      <c r="C17" t="s">
        <v>36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f t="shared" si="0"/>
        <v>0</v>
      </c>
      <c r="L17" s="4">
        <v>0</v>
      </c>
      <c r="M17" s="4">
        <v>0</v>
      </c>
      <c r="N17" s="4">
        <v>0</v>
      </c>
      <c r="O17" s="4">
        <f t="shared" si="1"/>
        <v>0</v>
      </c>
      <c r="P17" s="4">
        <v>0</v>
      </c>
      <c r="Q17" s="3">
        <v>47395</v>
      </c>
      <c r="R17" s="3">
        <v>89711</v>
      </c>
      <c r="S17" s="3">
        <v>98215</v>
      </c>
      <c r="T17" s="3">
        <v>99934</v>
      </c>
      <c r="U17" s="3">
        <v>82480</v>
      </c>
      <c r="V17" s="3">
        <v>92294</v>
      </c>
      <c r="W17" s="3">
        <v>79789</v>
      </c>
      <c r="X17" s="3">
        <f t="shared" si="2"/>
        <v>589818</v>
      </c>
      <c r="Y17" s="3">
        <v>37185</v>
      </c>
      <c r="Z17" s="3">
        <v>15543</v>
      </c>
      <c r="AA17" s="3">
        <v>5578</v>
      </c>
      <c r="AB17" s="3">
        <f t="shared" si="3"/>
        <v>58306</v>
      </c>
      <c r="AC17" s="3">
        <v>647536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</row>
    <row r="18" spans="1:39" x14ac:dyDescent="0.35">
      <c r="A18" t="s">
        <v>30</v>
      </c>
      <c r="B18">
        <v>2015</v>
      </c>
      <c r="C18" t="s">
        <v>37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f t="shared" si="0"/>
        <v>0</v>
      </c>
      <c r="L18" s="4">
        <v>0</v>
      </c>
      <c r="M18" s="4">
        <v>0</v>
      </c>
      <c r="N18" s="4">
        <v>0</v>
      </c>
      <c r="O18" s="4">
        <f t="shared" si="1"/>
        <v>0</v>
      </c>
      <c r="P18" s="4">
        <v>0</v>
      </c>
      <c r="Q18" s="3">
        <v>51625</v>
      </c>
      <c r="R18" s="3">
        <v>96836</v>
      </c>
      <c r="S18" s="3">
        <v>106206</v>
      </c>
      <c r="T18" s="3">
        <v>108461</v>
      </c>
      <c r="U18" s="3">
        <v>87390</v>
      </c>
      <c r="V18" s="3">
        <v>96791</v>
      </c>
      <c r="W18" s="3">
        <v>89365</v>
      </c>
      <c r="X18" s="3">
        <f t="shared" si="2"/>
        <v>636674</v>
      </c>
      <c r="Y18" s="3">
        <v>44202</v>
      </c>
      <c r="Z18" s="3">
        <v>18094</v>
      </c>
      <c r="AA18" s="3">
        <v>6506</v>
      </c>
      <c r="AB18" s="3">
        <f t="shared" si="3"/>
        <v>68802</v>
      </c>
      <c r="AC18" s="3">
        <v>705215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</row>
    <row r="19" spans="1:39" x14ac:dyDescent="0.35">
      <c r="A19" t="s">
        <v>30</v>
      </c>
      <c r="B19">
        <v>2016</v>
      </c>
      <c r="C19" t="s">
        <v>38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f t="shared" si="0"/>
        <v>0</v>
      </c>
      <c r="L19" s="4">
        <v>0</v>
      </c>
      <c r="M19" s="4">
        <v>0</v>
      </c>
      <c r="N19" s="4">
        <v>0</v>
      </c>
      <c r="O19" s="4">
        <f t="shared" si="1"/>
        <v>0</v>
      </c>
      <c r="P19" s="4">
        <v>0</v>
      </c>
      <c r="Q19" s="3">
        <v>52199</v>
      </c>
      <c r="R19" s="3">
        <v>99523</v>
      </c>
      <c r="S19" s="3">
        <v>105943</v>
      </c>
      <c r="T19" s="3">
        <v>111552</v>
      </c>
      <c r="U19" s="3">
        <v>90182</v>
      </c>
      <c r="V19" s="3">
        <v>97801</v>
      </c>
      <c r="W19" s="3">
        <v>94850</v>
      </c>
      <c r="X19" s="3">
        <f t="shared" si="2"/>
        <v>652050</v>
      </c>
      <c r="Y19" s="3">
        <v>49594</v>
      </c>
      <c r="Z19" s="3">
        <v>19257</v>
      </c>
      <c r="AA19" s="3">
        <v>7479</v>
      </c>
      <c r="AB19" s="3">
        <f t="shared" si="3"/>
        <v>76330</v>
      </c>
      <c r="AC19" s="3">
        <v>728682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</row>
    <row r="20" spans="1:39" x14ac:dyDescent="0.35">
      <c r="A20" t="s">
        <v>30</v>
      </c>
      <c r="B20">
        <v>2017</v>
      </c>
      <c r="C20" t="s">
        <v>39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f t="shared" si="0"/>
        <v>0</v>
      </c>
      <c r="L20" s="4">
        <v>0</v>
      </c>
      <c r="M20" s="4">
        <v>0</v>
      </c>
      <c r="N20" s="4">
        <v>0</v>
      </c>
      <c r="O20" s="4">
        <f t="shared" si="1"/>
        <v>0</v>
      </c>
      <c r="P20" s="4">
        <v>0</v>
      </c>
      <c r="Q20" s="3">
        <v>53061</v>
      </c>
      <c r="R20" s="3">
        <v>99859</v>
      </c>
      <c r="S20" s="3">
        <v>105060</v>
      </c>
      <c r="T20" s="3">
        <v>114406</v>
      </c>
      <c r="U20" s="3">
        <v>90822</v>
      </c>
      <c r="V20" s="3">
        <v>94719</v>
      </c>
      <c r="W20" s="3">
        <v>93754</v>
      </c>
      <c r="X20" s="3">
        <f t="shared" si="2"/>
        <v>651681</v>
      </c>
      <c r="Y20" s="3">
        <v>52637</v>
      </c>
      <c r="Z20" s="3">
        <v>20247</v>
      </c>
      <c r="AA20" s="3">
        <v>7051</v>
      </c>
      <c r="AB20" s="3">
        <f t="shared" si="3"/>
        <v>79935</v>
      </c>
      <c r="AC20" s="3">
        <v>731616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</row>
    <row r="21" spans="1:39" x14ac:dyDescent="0.35">
      <c r="A21" t="s">
        <v>40</v>
      </c>
      <c r="B21">
        <v>2009</v>
      </c>
      <c r="C21" t="s">
        <v>41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10</v>
      </c>
      <c r="J21" s="4">
        <v>32</v>
      </c>
      <c r="K21" s="4">
        <f t="shared" si="0"/>
        <v>42</v>
      </c>
      <c r="L21" s="4">
        <v>27</v>
      </c>
      <c r="M21" s="4">
        <v>151</v>
      </c>
      <c r="N21" s="4">
        <v>278</v>
      </c>
      <c r="O21" s="4">
        <f t="shared" si="1"/>
        <v>456</v>
      </c>
      <c r="P21" s="4">
        <v>350</v>
      </c>
      <c r="Q21" s="3">
        <v>500521</v>
      </c>
      <c r="R21" s="3">
        <v>900250</v>
      </c>
      <c r="S21" s="3">
        <v>858317</v>
      </c>
      <c r="T21" s="3">
        <v>919476</v>
      </c>
      <c r="U21" s="3">
        <v>858841</v>
      </c>
      <c r="V21" s="3">
        <v>819801</v>
      </c>
      <c r="W21" s="3">
        <v>651796</v>
      </c>
      <c r="X21" s="3">
        <f t="shared" si="2"/>
        <v>5509002</v>
      </c>
      <c r="Y21" s="3">
        <v>422675</v>
      </c>
      <c r="Z21" s="3">
        <v>294847</v>
      </c>
      <c r="AA21" s="3">
        <v>96577</v>
      </c>
      <c r="AB21" s="3">
        <f t="shared" si="3"/>
        <v>814099</v>
      </c>
      <c r="AC21" s="3">
        <v>6324865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1.2198082217513763E-5</v>
      </c>
      <c r="AJ21" s="2">
        <v>4.9095115649681804E-5</v>
      </c>
      <c r="AK21" s="2">
        <v>6.3878866741586327E-5</v>
      </c>
      <c r="AL21" s="2">
        <v>2.8785321556892428E-3</v>
      </c>
      <c r="AM21" s="2">
        <v>5.5337149488566161E-5</v>
      </c>
    </row>
    <row r="22" spans="1:39" x14ac:dyDescent="0.35">
      <c r="A22" t="s">
        <v>40</v>
      </c>
      <c r="B22">
        <v>2010</v>
      </c>
      <c r="C22" t="s">
        <v>42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f t="shared" si="0"/>
        <v>0</v>
      </c>
      <c r="L22" s="4">
        <v>26</v>
      </c>
      <c r="M22" s="4">
        <v>57</v>
      </c>
      <c r="N22" s="4">
        <v>208</v>
      </c>
      <c r="O22" s="4">
        <f t="shared" si="1"/>
        <v>291</v>
      </c>
      <c r="P22" s="4">
        <v>295</v>
      </c>
      <c r="Q22" s="3">
        <v>464724</v>
      </c>
      <c r="R22" s="3">
        <v>884688</v>
      </c>
      <c r="S22" s="3">
        <v>889407</v>
      </c>
      <c r="T22" s="3">
        <v>856198</v>
      </c>
      <c r="U22" s="3">
        <v>833868</v>
      </c>
      <c r="V22" s="3">
        <v>823442</v>
      </c>
      <c r="W22" s="3">
        <v>688915</v>
      </c>
      <c r="X22" s="3">
        <f t="shared" si="2"/>
        <v>5441242</v>
      </c>
      <c r="Y22" s="3">
        <v>463968</v>
      </c>
      <c r="Z22" s="3">
        <v>279273</v>
      </c>
      <c r="AA22" s="3">
        <v>95237</v>
      </c>
      <c r="AB22" s="3">
        <f t="shared" si="3"/>
        <v>838478</v>
      </c>
      <c r="AC22" s="3">
        <v>6287420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5.6038347472239466E-5</v>
      </c>
      <c r="AL22" s="2">
        <v>2.1840251162888375E-3</v>
      </c>
      <c r="AM22" s="2">
        <v>4.6919086048013335E-5</v>
      </c>
    </row>
    <row r="23" spans="1:39" x14ac:dyDescent="0.35">
      <c r="A23" t="s">
        <v>40</v>
      </c>
      <c r="B23">
        <v>2011</v>
      </c>
      <c r="C23" t="s">
        <v>43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10</v>
      </c>
      <c r="K23" s="4">
        <f t="shared" si="0"/>
        <v>10</v>
      </c>
      <c r="L23" s="4">
        <v>0</v>
      </c>
      <c r="M23" s="4">
        <v>65</v>
      </c>
      <c r="N23" s="4">
        <v>188</v>
      </c>
      <c r="O23" s="4">
        <f t="shared" si="1"/>
        <v>253</v>
      </c>
      <c r="P23" s="4">
        <v>269</v>
      </c>
      <c r="Q23" s="3">
        <v>456948</v>
      </c>
      <c r="R23" s="3">
        <v>879551</v>
      </c>
      <c r="S23" s="3">
        <v>892604</v>
      </c>
      <c r="T23" s="3">
        <v>856809</v>
      </c>
      <c r="U23" s="3">
        <v>825228</v>
      </c>
      <c r="V23" s="3">
        <v>825717</v>
      </c>
      <c r="W23" s="3">
        <v>702919</v>
      </c>
      <c r="X23" s="3">
        <f t="shared" si="2"/>
        <v>5439776</v>
      </c>
      <c r="Y23" s="3">
        <v>479836</v>
      </c>
      <c r="Z23" s="3">
        <v>282428</v>
      </c>
      <c r="AA23" s="3">
        <v>97638</v>
      </c>
      <c r="AB23" s="3">
        <f t="shared" si="3"/>
        <v>859902</v>
      </c>
      <c r="AC23" s="3">
        <v>6304046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1.4226390238420074E-5</v>
      </c>
      <c r="AK23" s="2">
        <v>0</v>
      </c>
      <c r="AL23" s="2">
        <v>1.9254798336713166E-3</v>
      </c>
      <c r="AM23" s="2">
        <v>4.2671008428555249E-5</v>
      </c>
    </row>
    <row r="24" spans="1:39" x14ac:dyDescent="0.35">
      <c r="A24" t="s">
        <v>40</v>
      </c>
      <c r="B24">
        <v>2012</v>
      </c>
      <c r="C24" t="s">
        <v>44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f t="shared" si="0"/>
        <v>0</v>
      </c>
      <c r="L24" s="4">
        <v>11</v>
      </c>
      <c r="M24" s="4">
        <v>35</v>
      </c>
      <c r="N24" s="4">
        <v>199</v>
      </c>
      <c r="O24" s="4">
        <f t="shared" si="1"/>
        <v>245</v>
      </c>
      <c r="P24" s="4">
        <v>273</v>
      </c>
      <c r="Q24" s="3">
        <v>459606</v>
      </c>
      <c r="R24" s="3">
        <v>907265</v>
      </c>
      <c r="S24" s="3">
        <v>913183</v>
      </c>
      <c r="T24" s="3">
        <v>872701</v>
      </c>
      <c r="U24" s="3">
        <v>833080</v>
      </c>
      <c r="V24" s="3">
        <v>840818</v>
      </c>
      <c r="W24" s="3">
        <v>732424</v>
      </c>
      <c r="X24" s="3">
        <f t="shared" si="2"/>
        <v>5559077</v>
      </c>
      <c r="Y24" s="3">
        <v>504695</v>
      </c>
      <c r="Z24" s="3">
        <v>285572</v>
      </c>
      <c r="AA24" s="3">
        <v>104710</v>
      </c>
      <c r="AB24" s="3">
        <f t="shared" si="3"/>
        <v>894977</v>
      </c>
      <c r="AC24" s="3">
        <v>6462829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2.1795341741051528E-5</v>
      </c>
      <c r="AL24" s="2">
        <v>1.9004870594976602E-3</v>
      </c>
      <c r="AM24" s="2">
        <v>4.2241563253491622E-5</v>
      </c>
    </row>
    <row r="25" spans="1:39" x14ac:dyDescent="0.35">
      <c r="A25" t="s">
        <v>40</v>
      </c>
      <c r="B25">
        <v>2013</v>
      </c>
      <c r="C25" t="s">
        <v>45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f t="shared" si="0"/>
        <v>0</v>
      </c>
      <c r="L25" s="4">
        <v>10</v>
      </c>
      <c r="M25" s="4">
        <v>48</v>
      </c>
      <c r="N25" s="4">
        <v>187</v>
      </c>
      <c r="O25" s="4">
        <f t="shared" si="1"/>
        <v>245</v>
      </c>
      <c r="P25" s="4">
        <v>348</v>
      </c>
      <c r="Q25" s="3">
        <v>450186</v>
      </c>
      <c r="R25" s="3">
        <v>910394</v>
      </c>
      <c r="S25" s="3">
        <v>921866</v>
      </c>
      <c r="T25" s="3">
        <v>870099</v>
      </c>
      <c r="U25" s="3">
        <v>834834</v>
      </c>
      <c r="V25" s="3">
        <v>844316</v>
      </c>
      <c r="W25" s="3">
        <v>752330</v>
      </c>
      <c r="X25" s="3">
        <f t="shared" si="2"/>
        <v>5584025</v>
      </c>
      <c r="Y25" s="3">
        <v>531505</v>
      </c>
      <c r="Z25" s="3">
        <v>293302</v>
      </c>
      <c r="AA25" s="3">
        <v>107795</v>
      </c>
      <c r="AB25" s="3">
        <f t="shared" si="3"/>
        <v>932602</v>
      </c>
      <c r="AC25" s="3">
        <v>6518081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1.8814498452507503E-5</v>
      </c>
      <c r="AL25" s="2">
        <v>1.7347743401827543E-3</v>
      </c>
      <c r="AM25" s="2">
        <v>5.3389947133212984E-5</v>
      </c>
    </row>
    <row r="26" spans="1:39" x14ac:dyDescent="0.35">
      <c r="A26" t="s">
        <v>40</v>
      </c>
      <c r="B26">
        <v>2014</v>
      </c>
      <c r="C26" t="s">
        <v>46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10</v>
      </c>
      <c r="J26" s="4">
        <v>15</v>
      </c>
      <c r="K26" s="4">
        <f t="shared" si="0"/>
        <v>25</v>
      </c>
      <c r="L26" s="4">
        <v>33</v>
      </c>
      <c r="M26" s="4">
        <v>109</v>
      </c>
      <c r="N26" s="4">
        <v>174</v>
      </c>
      <c r="O26" s="4">
        <f t="shared" si="1"/>
        <v>316</v>
      </c>
      <c r="P26" s="4">
        <v>270</v>
      </c>
      <c r="Q26" s="3">
        <v>440275</v>
      </c>
      <c r="R26" s="3">
        <v>907828</v>
      </c>
      <c r="S26" s="3">
        <v>923705</v>
      </c>
      <c r="T26" s="3">
        <v>874131</v>
      </c>
      <c r="U26" s="3">
        <v>826613</v>
      </c>
      <c r="V26" s="3">
        <v>840900</v>
      </c>
      <c r="W26" s="3">
        <v>764110</v>
      </c>
      <c r="X26" s="3">
        <f t="shared" si="2"/>
        <v>5577562</v>
      </c>
      <c r="Y26" s="3">
        <v>556764</v>
      </c>
      <c r="Z26" s="3">
        <v>300509</v>
      </c>
      <c r="AA26" s="3">
        <v>113779</v>
      </c>
      <c r="AB26" s="3">
        <f t="shared" si="3"/>
        <v>971052</v>
      </c>
      <c r="AC26" s="3">
        <v>6552388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1.1892020454275181E-5</v>
      </c>
      <c r="AJ26" s="2">
        <v>1.9630681446388609E-5</v>
      </c>
      <c r="AK26" s="2">
        <v>5.9271073560790565E-5</v>
      </c>
      <c r="AL26" s="2">
        <v>1.5292804471826963E-3</v>
      </c>
      <c r="AM26" s="2">
        <v>4.1206351028052672E-5</v>
      </c>
    </row>
    <row r="27" spans="1:39" x14ac:dyDescent="0.35">
      <c r="A27" t="s">
        <v>40</v>
      </c>
      <c r="B27">
        <v>2015</v>
      </c>
      <c r="C27" t="s">
        <v>47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f t="shared" si="0"/>
        <v>0</v>
      </c>
      <c r="L27" s="4">
        <v>12</v>
      </c>
      <c r="M27" s="4">
        <v>72</v>
      </c>
      <c r="N27" s="4">
        <v>203</v>
      </c>
      <c r="O27" s="4">
        <f t="shared" si="1"/>
        <v>287</v>
      </c>
      <c r="P27" s="4">
        <v>321</v>
      </c>
      <c r="Q27" s="3">
        <v>424864</v>
      </c>
      <c r="R27" s="3">
        <v>892858</v>
      </c>
      <c r="S27" s="3">
        <v>916354</v>
      </c>
      <c r="T27" s="3">
        <v>874012</v>
      </c>
      <c r="U27" s="3">
        <v>823300</v>
      </c>
      <c r="V27" s="3">
        <v>824496</v>
      </c>
      <c r="W27" s="3">
        <v>767772</v>
      </c>
      <c r="X27" s="3">
        <f t="shared" si="2"/>
        <v>5523656</v>
      </c>
      <c r="Y27" s="3">
        <v>581240</v>
      </c>
      <c r="Z27" s="3">
        <v>309307</v>
      </c>
      <c r="AA27" s="3">
        <v>119069</v>
      </c>
      <c r="AB27" s="3">
        <f t="shared" si="3"/>
        <v>1009616</v>
      </c>
      <c r="AC27" s="3">
        <v>6522731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2.0645516482003991E-5</v>
      </c>
      <c r="AL27" s="2">
        <v>1.7048938010733273E-3</v>
      </c>
      <c r="AM27" s="2">
        <v>4.921251543256958E-5</v>
      </c>
    </row>
    <row r="28" spans="1:39" x14ac:dyDescent="0.35">
      <c r="A28" t="s">
        <v>40</v>
      </c>
      <c r="B28">
        <v>2016</v>
      </c>
      <c r="C28" t="s">
        <v>48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23</v>
      </c>
      <c r="K28" s="4">
        <f t="shared" si="0"/>
        <v>23</v>
      </c>
      <c r="L28" s="4">
        <v>70</v>
      </c>
      <c r="M28" s="4">
        <v>137</v>
      </c>
      <c r="N28" s="4">
        <v>213</v>
      </c>
      <c r="O28" s="4">
        <f t="shared" si="1"/>
        <v>420</v>
      </c>
      <c r="P28" s="4">
        <v>299</v>
      </c>
      <c r="Q28" s="3">
        <v>429636</v>
      </c>
      <c r="R28" s="3">
        <v>895943</v>
      </c>
      <c r="S28" s="3">
        <v>924860</v>
      </c>
      <c r="T28" s="3">
        <v>883739</v>
      </c>
      <c r="U28" s="3">
        <v>817914</v>
      </c>
      <c r="V28" s="3">
        <v>822788</v>
      </c>
      <c r="W28" s="3">
        <v>761338</v>
      </c>
      <c r="X28" s="3">
        <f t="shared" si="2"/>
        <v>5536218</v>
      </c>
      <c r="Y28" s="3">
        <v>587151</v>
      </c>
      <c r="Z28" s="3">
        <v>308316</v>
      </c>
      <c r="AA28" s="3">
        <v>116440</v>
      </c>
      <c r="AB28" s="3">
        <f t="shared" si="3"/>
        <v>1011907</v>
      </c>
      <c r="AC28" s="3">
        <v>6545958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3.0209972443251224E-5</v>
      </c>
      <c r="AK28" s="2">
        <v>1.1921975777951498E-4</v>
      </c>
      <c r="AL28" s="2">
        <v>1.8292682926829269E-3</v>
      </c>
      <c r="AM28" s="2">
        <v>4.5677042229724054E-5</v>
      </c>
    </row>
    <row r="29" spans="1:39" x14ac:dyDescent="0.35">
      <c r="A29" t="s">
        <v>40</v>
      </c>
      <c r="B29">
        <v>2017</v>
      </c>
      <c r="C29" t="s">
        <v>49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f t="shared" si="0"/>
        <v>0</v>
      </c>
      <c r="L29" s="4">
        <v>30</v>
      </c>
      <c r="M29" s="4">
        <v>124</v>
      </c>
      <c r="N29" s="4">
        <v>203</v>
      </c>
      <c r="O29" s="4">
        <f t="shared" si="1"/>
        <v>357</v>
      </c>
      <c r="P29" s="4">
        <v>339</v>
      </c>
      <c r="Q29" s="3">
        <v>430289</v>
      </c>
      <c r="R29" s="3">
        <v>903976</v>
      </c>
      <c r="S29" s="3">
        <v>936681</v>
      </c>
      <c r="T29" s="3">
        <v>909225</v>
      </c>
      <c r="U29" s="3">
        <v>834243</v>
      </c>
      <c r="V29" s="3">
        <v>833583</v>
      </c>
      <c r="W29" s="3">
        <v>801636</v>
      </c>
      <c r="X29" s="3">
        <f t="shared" si="2"/>
        <v>5649633</v>
      </c>
      <c r="Y29" s="3">
        <v>637694</v>
      </c>
      <c r="Z29" s="3">
        <v>331749</v>
      </c>
      <c r="AA29" s="3">
        <v>123325</v>
      </c>
      <c r="AB29" s="3">
        <f t="shared" si="3"/>
        <v>1092768</v>
      </c>
      <c r="AC29" s="3">
        <v>6742401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4.7044507240149662E-5</v>
      </c>
      <c r="AL29" s="2">
        <v>1.6460571660247313E-3</v>
      </c>
      <c r="AM29" s="2">
        <v>5.0278825006106876E-5</v>
      </c>
    </row>
    <row r="30" spans="1:39" x14ac:dyDescent="0.35">
      <c r="A30" t="s">
        <v>50</v>
      </c>
      <c r="B30">
        <v>2009</v>
      </c>
      <c r="C30" t="s">
        <v>51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f t="shared" si="0"/>
        <v>0</v>
      </c>
      <c r="L30" s="4">
        <v>10</v>
      </c>
      <c r="M30" s="4">
        <v>12</v>
      </c>
      <c r="N30" s="4">
        <v>198</v>
      </c>
      <c r="O30" s="4">
        <f t="shared" si="1"/>
        <v>220</v>
      </c>
      <c r="P30" s="4">
        <v>288</v>
      </c>
      <c r="Q30" s="3">
        <v>199225</v>
      </c>
      <c r="R30" s="3">
        <v>382948</v>
      </c>
      <c r="S30" s="3">
        <v>391875</v>
      </c>
      <c r="T30" s="3">
        <v>377768</v>
      </c>
      <c r="U30" s="3">
        <v>375878</v>
      </c>
      <c r="V30" s="3">
        <v>394449</v>
      </c>
      <c r="W30" s="3">
        <v>323433</v>
      </c>
      <c r="X30" s="3">
        <f t="shared" si="2"/>
        <v>2445576</v>
      </c>
      <c r="Y30" s="3">
        <v>211301</v>
      </c>
      <c r="Z30" s="3">
        <v>137678</v>
      </c>
      <c r="AA30" s="3">
        <v>51427</v>
      </c>
      <c r="AB30" s="3">
        <f t="shared" si="3"/>
        <v>400406</v>
      </c>
      <c r="AC30" s="3">
        <v>2843554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4.7325852693550905E-5</v>
      </c>
      <c r="AL30" s="2">
        <v>3.8501176424835205E-3</v>
      </c>
      <c r="AM30" s="2">
        <v>1.0128170592153341E-4</v>
      </c>
    </row>
    <row r="31" spans="1:39" x14ac:dyDescent="0.35">
      <c r="A31" t="s">
        <v>50</v>
      </c>
      <c r="B31">
        <v>2010</v>
      </c>
      <c r="C31" t="s">
        <v>52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f t="shared" si="0"/>
        <v>0</v>
      </c>
      <c r="L31" s="4">
        <v>0</v>
      </c>
      <c r="M31" s="4">
        <v>26</v>
      </c>
      <c r="N31" s="4">
        <v>173</v>
      </c>
      <c r="O31" s="4">
        <f t="shared" si="1"/>
        <v>199</v>
      </c>
      <c r="P31" s="4">
        <v>263</v>
      </c>
      <c r="Q31" s="3">
        <v>205000</v>
      </c>
      <c r="R31" s="3">
        <v>409956</v>
      </c>
      <c r="S31" s="3">
        <v>423450</v>
      </c>
      <c r="T31" s="3">
        <v>386553</v>
      </c>
      <c r="U31" s="3">
        <v>395230</v>
      </c>
      <c r="V31" s="3">
        <v>425228</v>
      </c>
      <c r="W31" s="3">
        <v>360720</v>
      </c>
      <c r="X31" s="3">
        <f t="shared" si="2"/>
        <v>2606137</v>
      </c>
      <c r="Y31" s="3">
        <v>240679</v>
      </c>
      <c r="Z31" s="3">
        <v>142186</v>
      </c>
      <c r="AA31" s="3">
        <v>53451</v>
      </c>
      <c r="AB31" s="3">
        <f t="shared" si="3"/>
        <v>436316</v>
      </c>
      <c r="AC31" s="3">
        <v>3041661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3.2366092308843612E-3</v>
      </c>
      <c r="AM31" s="2">
        <v>8.6465914511840733E-5</v>
      </c>
    </row>
    <row r="32" spans="1:39" x14ac:dyDescent="0.35">
      <c r="A32" t="s">
        <v>50</v>
      </c>
      <c r="B32">
        <v>2011</v>
      </c>
      <c r="C32" t="s">
        <v>53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f t="shared" si="0"/>
        <v>0</v>
      </c>
      <c r="L32" s="4">
        <v>11</v>
      </c>
      <c r="M32" s="4">
        <v>33</v>
      </c>
      <c r="N32" s="4">
        <v>187</v>
      </c>
      <c r="O32" s="4">
        <f t="shared" si="1"/>
        <v>231</v>
      </c>
      <c r="P32" s="4">
        <v>343</v>
      </c>
      <c r="Q32" s="3">
        <v>201055</v>
      </c>
      <c r="R32" s="3">
        <v>401674</v>
      </c>
      <c r="S32" s="3">
        <v>413085</v>
      </c>
      <c r="T32" s="3">
        <v>382922</v>
      </c>
      <c r="U32" s="3">
        <v>381730</v>
      </c>
      <c r="V32" s="3">
        <v>412867</v>
      </c>
      <c r="W32" s="3">
        <v>353667</v>
      </c>
      <c r="X32" s="3">
        <f t="shared" si="2"/>
        <v>2547000</v>
      </c>
      <c r="Y32" s="3">
        <v>234749</v>
      </c>
      <c r="Z32" s="3">
        <v>137781</v>
      </c>
      <c r="AA32" s="3">
        <v>51695</v>
      </c>
      <c r="AB32" s="3">
        <f t="shared" si="3"/>
        <v>424225</v>
      </c>
      <c r="AC32" s="3">
        <v>2971204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4.6858559567878881E-5</v>
      </c>
      <c r="AL32" s="2">
        <v>3.6173711190637392E-3</v>
      </c>
      <c r="AM32" s="2">
        <v>1.1544141701478592E-4</v>
      </c>
    </row>
    <row r="33" spans="1:39" x14ac:dyDescent="0.35">
      <c r="A33" t="s">
        <v>50</v>
      </c>
      <c r="B33">
        <v>2012</v>
      </c>
      <c r="C33" t="s">
        <v>54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f t="shared" si="0"/>
        <v>0</v>
      </c>
      <c r="L33" s="4">
        <v>10</v>
      </c>
      <c r="M33" s="4">
        <v>35</v>
      </c>
      <c r="N33" s="4">
        <v>148</v>
      </c>
      <c r="O33" s="4">
        <f t="shared" si="1"/>
        <v>193</v>
      </c>
      <c r="P33" s="4">
        <v>353</v>
      </c>
      <c r="Q33" s="3">
        <v>203864</v>
      </c>
      <c r="R33" s="3">
        <v>410623</v>
      </c>
      <c r="S33" s="3">
        <v>418075</v>
      </c>
      <c r="T33" s="3">
        <v>391121</v>
      </c>
      <c r="U33" s="3">
        <v>387531</v>
      </c>
      <c r="V33" s="3">
        <v>426153</v>
      </c>
      <c r="W33" s="3">
        <v>377454</v>
      </c>
      <c r="X33" s="3">
        <f t="shared" si="2"/>
        <v>2614821</v>
      </c>
      <c r="Y33" s="3">
        <v>251088</v>
      </c>
      <c r="Z33" s="3">
        <v>144456</v>
      </c>
      <c r="AA33" s="3">
        <v>53434</v>
      </c>
      <c r="AB33" s="3">
        <f t="shared" si="3"/>
        <v>448978</v>
      </c>
      <c r="AC33" s="3">
        <v>3063186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3.9826674313388135E-5</v>
      </c>
      <c r="AL33" s="2">
        <v>2.7697720552457236E-3</v>
      </c>
      <c r="AM33" s="2">
        <v>1.1523949247613432E-4</v>
      </c>
    </row>
    <row r="34" spans="1:39" x14ac:dyDescent="0.35">
      <c r="A34" t="s">
        <v>50</v>
      </c>
      <c r="B34">
        <v>2013</v>
      </c>
      <c r="C34" t="s">
        <v>55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f t="shared" si="0"/>
        <v>0</v>
      </c>
      <c r="L34" s="4">
        <v>0</v>
      </c>
      <c r="M34" s="4">
        <v>105</v>
      </c>
      <c r="N34" s="4">
        <v>179</v>
      </c>
      <c r="O34" s="4">
        <f t="shared" si="1"/>
        <v>284</v>
      </c>
      <c r="P34" s="4">
        <v>335</v>
      </c>
      <c r="Q34" s="3">
        <v>201946</v>
      </c>
      <c r="R34" s="3">
        <v>409715</v>
      </c>
      <c r="S34" s="3">
        <v>417536</v>
      </c>
      <c r="T34" s="3">
        <v>394231</v>
      </c>
      <c r="U34" s="3">
        <v>381090</v>
      </c>
      <c r="V34" s="3">
        <v>416791</v>
      </c>
      <c r="W34" s="3">
        <v>372369</v>
      </c>
      <c r="X34" s="3">
        <f t="shared" si="2"/>
        <v>2593678</v>
      </c>
      <c r="Y34" s="3">
        <v>250247</v>
      </c>
      <c r="Z34" s="3">
        <v>141815</v>
      </c>
      <c r="AA34" s="3">
        <v>53842</v>
      </c>
      <c r="AB34" s="3">
        <f t="shared" si="3"/>
        <v>445904</v>
      </c>
      <c r="AC34" s="3">
        <v>3039533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3.3245421789680919E-3</v>
      </c>
      <c r="AM34" s="2">
        <v>1.1021429936769892E-4</v>
      </c>
    </row>
    <row r="35" spans="1:39" x14ac:dyDescent="0.35">
      <c r="A35" t="s">
        <v>50</v>
      </c>
      <c r="B35">
        <v>2014</v>
      </c>
      <c r="C35" t="s">
        <v>56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10</v>
      </c>
      <c r="K35" s="4">
        <f t="shared" si="0"/>
        <v>10</v>
      </c>
      <c r="L35" s="4">
        <v>33</v>
      </c>
      <c r="M35" s="4">
        <v>55</v>
      </c>
      <c r="N35" s="4">
        <v>170</v>
      </c>
      <c r="O35" s="4">
        <f t="shared" si="1"/>
        <v>258</v>
      </c>
      <c r="P35" s="4">
        <v>260</v>
      </c>
      <c r="Q35" s="3">
        <v>196317</v>
      </c>
      <c r="R35" s="3">
        <v>402592</v>
      </c>
      <c r="S35" s="3">
        <v>406465</v>
      </c>
      <c r="T35" s="3">
        <v>383481</v>
      </c>
      <c r="U35" s="3">
        <v>368551</v>
      </c>
      <c r="V35" s="3">
        <v>397475</v>
      </c>
      <c r="W35" s="3">
        <v>363106</v>
      </c>
      <c r="X35" s="3">
        <f t="shared" si="2"/>
        <v>2517987</v>
      </c>
      <c r="Y35" s="3">
        <v>248725</v>
      </c>
      <c r="Z35" s="3">
        <v>136298</v>
      </c>
      <c r="AA35" s="3">
        <v>51265</v>
      </c>
      <c r="AB35" s="3">
        <f t="shared" si="3"/>
        <v>436288</v>
      </c>
      <c r="AC35" s="3">
        <v>2953381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2.754016733405672E-5</v>
      </c>
      <c r="AK35" s="2">
        <v>1.3267665091969041E-4</v>
      </c>
      <c r="AL35" s="2">
        <v>3.3161026041158685E-3</v>
      </c>
      <c r="AM35" s="2">
        <v>8.8034696505462725E-5</v>
      </c>
    </row>
    <row r="36" spans="1:39" x14ac:dyDescent="0.35">
      <c r="A36" t="s">
        <v>50</v>
      </c>
      <c r="B36">
        <v>2015</v>
      </c>
      <c r="C36" t="s">
        <v>57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f t="shared" si="0"/>
        <v>0</v>
      </c>
      <c r="L36" s="4">
        <v>0</v>
      </c>
      <c r="M36" s="4">
        <v>75</v>
      </c>
      <c r="N36" s="4">
        <v>178</v>
      </c>
      <c r="O36" s="4">
        <f t="shared" si="1"/>
        <v>253</v>
      </c>
      <c r="P36" s="4">
        <v>268</v>
      </c>
      <c r="Q36" s="3">
        <v>199733</v>
      </c>
      <c r="R36" s="3">
        <v>413865</v>
      </c>
      <c r="S36" s="3">
        <v>420965</v>
      </c>
      <c r="T36" s="3">
        <v>402703</v>
      </c>
      <c r="U36" s="3">
        <v>382310</v>
      </c>
      <c r="V36" s="3">
        <v>409212</v>
      </c>
      <c r="W36" s="3">
        <v>389248</v>
      </c>
      <c r="X36" s="3">
        <f t="shared" si="2"/>
        <v>2618036</v>
      </c>
      <c r="Y36" s="3">
        <v>276520</v>
      </c>
      <c r="Z36" s="3">
        <v>148452</v>
      </c>
      <c r="AA36" s="3">
        <v>57229</v>
      </c>
      <c r="AB36" s="3">
        <f t="shared" si="3"/>
        <v>482201</v>
      </c>
      <c r="AC36" s="3">
        <v>3099972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3.1103112058571704E-3</v>
      </c>
      <c r="AM36" s="2">
        <v>8.645239376355657E-5</v>
      </c>
    </row>
    <row r="37" spans="1:39" x14ac:dyDescent="0.35">
      <c r="A37" t="s">
        <v>50</v>
      </c>
      <c r="B37">
        <v>2016</v>
      </c>
      <c r="C37" t="s">
        <v>58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f t="shared" si="0"/>
        <v>0</v>
      </c>
      <c r="L37" s="4">
        <v>0</v>
      </c>
      <c r="M37" s="4">
        <v>88</v>
      </c>
      <c r="N37" s="4">
        <v>164</v>
      </c>
      <c r="O37" s="4">
        <f t="shared" si="1"/>
        <v>252</v>
      </c>
      <c r="P37" s="4">
        <v>239</v>
      </c>
      <c r="Q37" s="3">
        <v>197034</v>
      </c>
      <c r="R37" s="3">
        <v>411342</v>
      </c>
      <c r="S37" s="3">
        <v>426194</v>
      </c>
      <c r="T37" s="3">
        <v>400748</v>
      </c>
      <c r="U37" s="3">
        <v>380273</v>
      </c>
      <c r="V37" s="3">
        <v>401345</v>
      </c>
      <c r="W37" s="3">
        <v>385298</v>
      </c>
      <c r="X37" s="3">
        <f t="shared" si="2"/>
        <v>2602234</v>
      </c>
      <c r="Y37" s="3">
        <v>277214</v>
      </c>
      <c r="Z37" s="3">
        <v>145890</v>
      </c>
      <c r="AA37" s="3">
        <v>57342</v>
      </c>
      <c r="AB37" s="3">
        <f t="shared" si="3"/>
        <v>480446</v>
      </c>
      <c r="AC37" s="3">
        <v>3082240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2.8600327857416902E-3</v>
      </c>
      <c r="AM37" s="2">
        <v>7.7541009136212628E-5</v>
      </c>
    </row>
    <row r="38" spans="1:39" x14ac:dyDescent="0.35">
      <c r="A38" t="s">
        <v>50</v>
      </c>
      <c r="B38">
        <v>2017</v>
      </c>
      <c r="C38" t="s">
        <v>59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f t="shared" si="0"/>
        <v>0</v>
      </c>
      <c r="L38" s="4">
        <v>11</v>
      </c>
      <c r="M38" s="4">
        <v>89</v>
      </c>
      <c r="N38" s="4">
        <v>220</v>
      </c>
      <c r="O38" s="4">
        <f t="shared" si="1"/>
        <v>320</v>
      </c>
      <c r="P38" s="4">
        <v>240</v>
      </c>
      <c r="Q38" s="3">
        <v>201718</v>
      </c>
      <c r="R38" s="3">
        <v>420355</v>
      </c>
      <c r="S38" s="3">
        <v>430904</v>
      </c>
      <c r="T38" s="3">
        <v>411178</v>
      </c>
      <c r="U38" s="3">
        <v>389361</v>
      </c>
      <c r="V38" s="3">
        <v>401397</v>
      </c>
      <c r="W38" s="3">
        <v>393915</v>
      </c>
      <c r="X38" s="3">
        <f t="shared" si="2"/>
        <v>2648828</v>
      </c>
      <c r="Y38" s="3">
        <v>289374</v>
      </c>
      <c r="Z38" s="3">
        <v>148419</v>
      </c>
      <c r="AA38" s="3">
        <v>57541</v>
      </c>
      <c r="AB38" s="3">
        <f t="shared" si="3"/>
        <v>495334</v>
      </c>
      <c r="AC38" s="3">
        <v>3144162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3.8013090326014087E-5</v>
      </c>
      <c r="AL38" s="2">
        <v>3.8233607340852609E-3</v>
      </c>
      <c r="AM38" s="2">
        <v>7.6331944728038825E-5</v>
      </c>
    </row>
    <row r="39" spans="1:39" x14ac:dyDescent="0.35">
      <c r="A39" t="s">
        <v>60</v>
      </c>
      <c r="B39">
        <v>2009</v>
      </c>
      <c r="C39" t="s">
        <v>61</v>
      </c>
      <c r="D39" s="4">
        <v>0</v>
      </c>
      <c r="E39" s="4">
        <v>10</v>
      </c>
      <c r="F39" s="4">
        <v>11</v>
      </c>
      <c r="G39" s="4">
        <v>0</v>
      </c>
      <c r="H39" s="4">
        <v>93</v>
      </c>
      <c r="I39" s="4">
        <v>168</v>
      </c>
      <c r="J39" s="4">
        <v>346</v>
      </c>
      <c r="K39" s="4">
        <f t="shared" si="0"/>
        <v>628</v>
      </c>
      <c r="L39" s="4">
        <v>436</v>
      </c>
      <c r="M39" s="4">
        <v>708</v>
      </c>
      <c r="N39" s="4">
        <v>1633</v>
      </c>
      <c r="O39" s="4">
        <f t="shared" si="1"/>
        <v>2777</v>
      </c>
      <c r="P39" s="4">
        <v>2856</v>
      </c>
      <c r="Q39" s="3">
        <v>2706847</v>
      </c>
      <c r="R39" s="3">
        <v>5123082</v>
      </c>
      <c r="S39" s="3">
        <v>5282139</v>
      </c>
      <c r="T39" s="3">
        <v>5291327</v>
      </c>
      <c r="U39" s="3">
        <v>5353528</v>
      </c>
      <c r="V39" s="3">
        <v>5067854</v>
      </c>
      <c r="W39" s="3">
        <v>3565359</v>
      </c>
      <c r="X39" s="3">
        <f t="shared" si="2"/>
        <v>32390136</v>
      </c>
      <c r="Y39" s="3">
        <v>2054803</v>
      </c>
      <c r="Z39" s="3">
        <v>1377023</v>
      </c>
      <c r="AA39" s="3">
        <v>543989</v>
      </c>
      <c r="AB39" s="3">
        <f t="shared" si="3"/>
        <v>3975815</v>
      </c>
      <c r="AC39" s="3">
        <v>36329077</v>
      </c>
      <c r="AD39" s="2">
        <v>0</v>
      </c>
      <c r="AE39" s="2">
        <v>1.9519500175870696E-6</v>
      </c>
      <c r="AF39" s="2">
        <v>2.0824896883629907E-6</v>
      </c>
      <c r="AG39" s="2">
        <v>0</v>
      </c>
      <c r="AH39" s="2">
        <v>1.7371721974742638E-5</v>
      </c>
      <c r="AI39" s="2">
        <v>3.3150126266463085E-5</v>
      </c>
      <c r="AJ39" s="2">
        <v>9.7044925910686692E-5</v>
      </c>
      <c r="AK39" s="2">
        <v>2.1218579104663563E-4</v>
      </c>
      <c r="AL39" s="2">
        <v>3.0018989354564157E-3</v>
      </c>
      <c r="AM39" s="2">
        <v>7.8614714048474174E-5</v>
      </c>
    </row>
    <row r="40" spans="1:39" x14ac:dyDescent="0.35">
      <c r="A40" t="s">
        <v>60</v>
      </c>
      <c r="B40">
        <v>2010</v>
      </c>
      <c r="C40" t="s">
        <v>62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27</v>
      </c>
      <c r="J40" s="4">
        <v>125</v>
      </c>
      <c r="K40" s="4">
        <f t="shared" si="0"/>
        <v>152</v>
      </c>
      <c r="L40" s="4">
        <v>351</v>
      </c>
      <c r="M40" s="4">
        <v>695</v>
      </c>
      <c r="N40" s="4">
        <v>1579</v>
      </c>
      <c r="O40" s="4">
        <f t="shared" si="1"/>
        <v>2625</v>
      </c>
      <c r="P40" s="4">
        <v>2955</v>
      </c>
      <c r="Q40" s="3">
        <v>2535663</v>
      </c>
      <c r="R40" s="3">
        <v>5069438</v>
      </c>
      <c r="S40" s="3">
        <v>5478791</v>
      </c>
      <c r="T40" s="3">
        <v>5214255</v>
      </c>
      <c r="U40" s="3">
        <v>5246853</v>
      </c>
      <c r="V40" s="3">
        <v>5104374</v>
      </c>
      <c r="W40" s="3">
        <v>3730710</v>
      </c>
      <c r="X40" s="3">
        <f t="shared" si="2"/>
        <v>32380084</v>
      </c>
      <c r="Y40" s="3">
        <v>2113304</v>
      </c>
      <c r="Z40" s="3">
        <v>1351996</v>
      </c>
      <c r="AA40" s="3">
        <v>555581</v>
      </c>
      <c r="AB40" s="3">
        <f t="shared" si="3"/>
        <v>4020881</v>
      </c>
      <c r="AC40" s="3">
        <v>36388689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5.289581053425944E-6</v>
      </c>
      <c r="AJ40" s="2">
        <v>3.3505686585127231E-5</v>
      </c>
      <c r="AK40" s="2">
        <v>1.6609063343465965E-4</v>
      </c>
      <c r="AL40" s="2">
        <v>2.8420698332016392E-3</v>
      </c>
      <c r="AM40" s="2">
        <v>8.1206552948362602E-5</v>
      </c>
    </row>
    <row r="41" spans="1:39" x14ac:dyDescent="0.35">
      <c r="A41" t="s">
        <v>60</v>
      </c>
      <c r="B41">
        <v>2011</v>
      </c>
      <c r="C41" t="s">
        <v>63</v>
      </c>
      <c r="D41" s="4">
        <v>0</v>
      </c>
      <c r="E41" s="4">
        <v>0</v>
      </c>
      <c r="F41" s="4">
        <v>0</v>
      </c>
      <c r="G41" s="4">
        <v>0</v>
      </c>
      <c r="H41" s="4">
        <v>13</v>
      </c>
      <c r="I41" s="4">
        <v>40</v>
      </c>
      <c r="J41" s="4">
        <v>211</v>
      </c>
      <c r="K41" s="4">
        <f t="shared" si="0"/>
        <v>264</v>
      </c>
      <c r="L41" s="4">
        <v>444</v>
      </c>
      <c r="M41" s="4">
        <v>671</v>
      </c>
      <c r="N41" s="4">
        <v>1617</v>
      </c>
      <c r="O41" s="4">
        <f t="shared" si="1"/>
        <v>2732</v>
      </c>
      <c r="P41" s="4">
        <v>3050</v>
      </c>
      <c r="Q41" s="3">
        <v>2550968</v>
      </c>
      <c r="R41" s="3">
        <v>5082295</v>
      </c>
      <c r="S41" s="3">
        <v>5558940</v>
      </c>
      <c r="T41" s="3">
        <v>5288028</v>
      </c>
      <c r="U41" s="3">
        <v>5241945</v>
      </c>
      <c r="V41" s="3">
        <v>5203139</v>
      </c>
      <c r="W41" s="3">
        <v>3913621</v>
      </c>
      <c r="X41" s="3">
        <f t="shared" si="2"/>
        <v>32838936</v>
      </c>
      <c r="Y41" s="3">
        <v>2221552</v>
      </c>
      <c r="Z41" s="3">
        <v>1381430</v>
      </c>
      <c r="AA41" s="3">
        <v>582334</v>
      </c>
      <c r="AB41" s="3">
        <f t="shared" si="3"/>
        <v>4185316</v>
      </c>
      <c r="AC41" s="3">
        <v>36986746</v>
      </c>
      <c r="AD41" s="2">
        <v>0</v>
      </c>
      <c r="AE41" s="2">
        <v>0</v>
      </c>
      <c r="AF41" s="2">
        <v>0</v>
      </c>
      <c r="AG41" s="2">
        <v>0</v>
      </c>
      <c r="AH41" s="2">
        <v>2.4799954978543268E-6</v>
      </c>
      <c r="AI41" s="2">
        <v>7.6876670025536509E-6</v>
      </c>
      <c r="AJ41" s="2">
        <v>5.3914265075744435E-5</v>
      </c>
      <c r="AK41" s="2">
        <v>1.9986027785980252E-4</v>
      </c>
      <c r="AL41" s="2">
        <v>2.7767569813886878E-3</v>
      </c>
      <c r="AM41" s="2">
        <v>8.2461971647897878E-5</v>
      </c>
    </row>
    <row r="42" spans="1:39" x14ac:dyDescent="0.35">
      <c r="A42" t="s">
        <v>60</v>
      </c>
      <c r="B42">
        <v>2012</v>
      </c>
      <c r="C42" t="s">
        <v>64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151</v>
      </c>
      <c r="K42" s="4">
        <f t="shared" si="0"/>
        <v>151</v>
      </c>
      <c r="L42" s="4">
        <v>412</v>
      </c>
      <c r="M42" s="4">
        <v>738</v>
      </c>
      <c r="N42" s="4">
        <v>1443</v>
      </c>
      <c r="O42" s="4">
        <f t="shared" si="1"/>
        <v>2593</v>
      </c>
      <c r="P42" s="4">
        <v>2938</v>
      </c>
      <c r="Q42" s="3">
        <v>2540661</v>
      </c>
      <c r="R42" s="3">
        <v>5085675</v>
      </c>
      <c r="S42" s="3">
        <v>5593741</v>
      </c>
      <c r="T42" s="3">
        <v>5343905</v>
      </c>
      <c r="U42" s="3">
        <v>5201674</v>
      </c>
      <c r="V42" s="3">
        <v>5222337</v>
      </c>
      <c r="W42" s="3">
        <v>4050320</v>
      </c>
      <c r="X42" s="3">
        <f t="shared" si="2"/>
        <v>33038313</v>
      </c>
      <c r="Y42" s="3">
        <v>2307226</v>
      </c>
      <c r="Z42" s="3">
        <v>1393472</v>
      </c>
      <c r="AA42" s="3">
        <v>614626</v>
      </c>
      <c r="AB42" s="3">
        <f t="shared" si="3"/>
        <v>4315324</v>
      </c>
      <c r="AC42" s="3">
        <v>37341855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3.7281004957632975E-5</v>
      </c>
      <c r="AK42" s="2">
        <v>1.7856941626004562E-4</v>
      </c>
      <c r="AL42" s="2">
        <v>2.3477692124967051E-3</v>
      </c>
      <c r="AM42" s="2">
        <v>7.8678469508276978E-5</v>
      </c>
    </row>
    <row r="43" spans="1:39" x14ac:dyDescent="0.35">
      <c r="A43" t="s">
        <v>60</v>
      </c>
      <c r="B43">
        <v>2013</v>
      </c>
      <c r="C43" t="s">
        <v>65</v>
      </c>
      <c r="D43" s="4">
        <v>0</v>
      </c>
      <c r="E43" s="4">
        <v>0</v>
      </c>
      <c r="F43" s="4">
        <v>0</v>
      </c>
      <c r="G43" s="4">
        <v>0</v>
      </c>
      <c r="H43" s="4">
        <v>11</v>
      </c>
      <c r="I43" s="4">
        <v>22</v>
      </c>
      <c r="J43" s="4">
        <v>159</v>
      </c>
      <c r="K43" s="4">
        <f t="shared" si="0"/>
        <v>192</v>
      </c>
      <c r="L43" s="4">
        <v>501</v>
      </c>
      <c r="M43" s="4">
        <v>828</v>
      </c>
      <c r="N43" s="4">
        <v>1602</v>
      </c>
      <c r="O43" s="4">
        <f t="shared" si="1"/>
        <v>2931</v>
      </c>
      <c r="P43" s="4">
        <v>3264</v>
      </c>
      <c r="Q43" s="3">
        <v>2522121</v>
      </c>
      <c r="R43" s="3">
        <v>5077999</v>
      </c>
      <c r="S43" s="3">
        <v>5597538</v>
      </c>
      <c r="T43" s="3">
        <v>5417317</v>
      </c>
      <c r="U43" s="3">
        <v>5167845</v>
      </c>
      <c r="V43" s="3">
        <v>5231407</v>
      </c>
      <c r="W43" s="3">
        <v>4177242</v>
      </c>
      <c r="X43" s="3">
        <f t="shared" si="2"/>
        <v>33191469</v>
      </c>
      <c r="Y43" s="3">
        <v>2422989</v>
      </c>
      <c r="Z43" s="3">
        <v>1392961</v>
      </c>
      <c r="AA43" s="3">
        <v>627528</v>
      </c>
      <c r="AB43" s="3">
        <f t="shared" si="3"/>
        <v>4443478</v>
      </c>
      <c r="AC43" s="3">
        <v>37606937</v>
      </c>
      <c r="AD43" s="2">
        <v>0</v>
      </c>
      <c r="AE43" s="2">
        <v>0</v>
      </c>
      <c r="AF43" s="2">
        <v>0</v>
      </c>
      <c r="AG43" s="2">
        <v>0</v>
      </c>
      <c r="AH43" s="2">
        <v>2.1285468120657645E-6</v>
      </c>
      <c r="AI43" s="2">
        <v>4.2053696070674678E-6</v>
      </c>
      <c r="AJ43" s="2">
        <v>3.8063392065865469E-5</v>
      </c>
      <c r="AK43" s="2">
        <v>2.067694075375497E-4</v>
      </c>
      <c r="AL43" s="2">
        <v>2.5528741346999657E-3</v>
      </c>
      <c r="AM43" s="2">
        <v>8.6792497884100476E-5</v>
      </c>
    </row>
    <row r="44" spans="1:39" x14ac:dyDescent="0.35">
      <c r="A44" t="s">
        <v>60</v>
      </c>
      <c r="B44">
        <v>2014</v>
      </c>
      <c r="C44" t="s">
        <v>66</v>
      </c>
      <c r="D44" s="4">
        <v>0</v>
      </c>
      <c r="E44" s="4">
        <v>0</v>
      </c>
      <c r="F44" s="4">
        <v>0</v>
      </c>
      <c r="G44" s="4">
        <v>0</v>
      </c>
      <c r="H44" s="4">
        <v>27</v>
      </c>
      <c r="I44" s="4">
        <v>84</v>
      </c>
      <c r="J44" s="4">
        <v>248</v>
      </c>
      <c r="K44" s="4">
        <f t="shared" si="0"/>
        <v>359</v>
      </c>
      <c r="L44" s="4">
        <v>589</v>
      </c>
      <c r="M44" s="4">
        <v>800</v>
      </c>
      <c r="N44" s="4">
        <v>1450</v>
      </c>
      <c r="O44" s="4">
        <f t="shared" si="1"/>
        <v>2839</v>
      </c>
      <c r="P44" s="4">
        <v>2638</v>
      </c>
      <c r="Q44" s="3">
        <v>2530795</v>
      </c>
      <c r="R44" s="3">
        <v>5084042</v>
      </c>
      <c r="S44" s="3">
        <v>5604647</v>
      </c>
      <c r="T44" s="3">
        <v>5521372</v>
      </c>
      <c r="U44" s="3">
        <v>5176260</v>
      </c>
      <c r="V44" s="3">
        <v>5248419</v>
      </c>
      <c r="W44" s="3">
        <v>4314807</v>
      </c>
      <c r="X44" s="3">
        <f t="shared" si="2"/>
        <v>33480342</v>
      </c>
      <c r="Y44" s="3">
        <v>2551911</v>
      </c>
      <c r="Z44" s="3">
        <v>1417063</v>
      </c>
      <c r="AA44" s="3">
        <v>652718</v>
      </c>
      <c r="AB44" s="3">
        <f t="shared" si="3"/>
        <v>4621692</v>
      </c>
      <c r="AC44" s="3">
        <v>38107157</v>
      </c>
      <c r="AD44" s="2">
        <v>0</v>
      </c>
      <c r="AE44" s="2">
        <v>0</v>
      </c>
      <c r="AF44" s="2">
        <v>0</v>
      </c>
      <c r="AG44" s="2">
        <v>0</v>
      </c>
      <c r="AH44" s="2">
        <v>5.2161212922071145E-6</v>
      </c>
      <c r="AI44" s="2">
        <v>1.6004819737143699E-5</v>
      </c>
      <c r="AJ44" s="2">
        <v>5.7476498948852175E-5</v>
      </c>
      <c r="AK44" s="2">
        <v>2.3080742235916536E-4</v>
      </c>
      <c r="AL44" s="2">
        <v>2.2214800265964781E-3</v>
      </c>
      <c r="AM44" s="2">
        <v>6.9225841224523785E-5</v>
      </c>
    </row>
    <row r="45" spans="1:39" x14ac:dyDescent="0.35">
      <c r="A45" t="s">
        <v>60</v>
      </c>
      <c r="B45">
        <v>2015</v>
      </c>
      <c r="C45" t="s">
        <v>67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14</v>
      </c>
      <c r="J45" s="4">
        <v>165</v>
      </c>
      <c r="K45" s="4">
        <f t="shared" si="0"/>
        <v>179</v>
      </c>
      <c r="L45" s="4">
        <v>441</v>
      </c>
      <c r="M45" s="4">
        <v>869</v>
      </c>
      <c r="N45" s="4">
        <v>1537</v>
      </c>
      <c r="O45" s="4">
        <f t="shared" si="1"/>
        <v>2847</v>
      </c>
      <c r="P45" s="4">
        <v>3017</v>
      </c>
      <c r="Q45" s="3">
        <v>2531099</v>
      </c>
      <c r="R45" s="3">
        <v>5105289</v>
      </c>
      <c r="S45" s="3">
        <v>5609116</v>
      </c>
      <c r="T45" s="3">
        <v>5651364</v>
      </c>
      <c r="U45" s="3">
        <v>5209166</v>
      </c>
      <c r="V45" s="3">
        <v>5282328</v>
      </c>
      <c r="W45" s="3">
        <v>4453002</v>
      </c>
      <c r="X45" s="3">
        <f t="shared" si="2"/>
        <v>33841364</v>
      </c>
      <c r="Y45" s="3">
        <v>2704622</v>
      </c>
      <c r="Z45" s="3">
        <v>1455060</v>
      </c>
      <c r="AA45" s="3">
        <v>665976</v>
      </c>
      <c r="AB45" s="3">
        <f t="shared" si="3"/>
        <v>4825658</v>
      </c>
      <c r="AC45" s="3">
        <v>38692954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2.6503465896097326E-6</v>
      </c>
      <c r="AJ45" s="2">
        <v>3.7053655039903415E-5</v>
      </c>
      <c r="AK45" s="2">
        <v>1.6305420868424498E-4</v>
      </c>
      <c r="AL45" s="2">
        <v>2.3078909750501521E-3</v>
      </c>
      <c r="AM45" s="2">
        <v>7.7972852628413949E-5</v>
      </c>
    </row>
    <row r="46" spans="1:39" x14ac:dyDescent="0.35">
      <c r="A46" t="s">
        <v>60</v>
      </c>
      <c r="B46">
        <v>2016</v>
      </c>
      <c r="C46" t="s">
        <v>68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49</v>
      </c>
      <c r="J46" s="4">
        <v>173</v>
      </c>
      <c r="K46" s="4">
        <f t="shared" si="0"/>
        <v>222</v>
      </c>
      <c r="L46" s="4">
        <v>511</v>
      </c>
      <c r="M46" s="4">
        <v>921</v>
      </c>
      <c r="N46" s="4">
        <v>1439</v>
      </c>
      <c r="O46" s="4">
        <f t="shared" si="1"/>
        <v>2871</v>
      </c>
      <c r="P46" s="4">
        <v>2725</v>
      </c>
      <c r="Q46" s="3">
        <v>2508583</v>
      </c>
      <c r="R46" s="3">
        <v>5098542</v>
      </c>
      <c r="S46" s="3">
        <v>5551594</v>
      </c>
      <c r="T46" s="3">
        <v>5733000</v>
      </c>
      <c r="U46" s="3">
        <v>5183504</v>
      </c>
      <c r="V46" s="3">
        <v>5233564</v>
      </c>
      <c r="W46" s="3">
        <v>4530332</v>
      </c>
      <c r="X46" s="3">
        <f t="shared" si="2"/>
        <v>33839119</v>
      </c>
      <c r="Y46" s="3">
        <v>2837702</v>
      </c>
      <c r="Z46" s="3">
        <v>1489534</v>
      </c>
      <c r="AA46" s="3">
        <v>679367</v>
      </c>
      <c r="AB46" s="3">
        <f t="shared" si="3"/>
        <v>5006603</v>
      </c>
      <c r="AC46" s="3">
        <v>38841344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9.3626446528598864E-6</v>
      </c>
      <c r="AJ46" s="2">
        <v>3.8187046777145693E-5</v>
      </c>
      <c r="AK46" s="2">
        <v>1.8007528627036947E-4</v>
      </c>
      <c r="AL46" s="2">
        <v>2.1181482173847125E-3</v>
      </c>
      <c r="AM46" s="2">
        <v>7.0157201563365051E-5</v>
      </c>
    </row>
    <row r="47" spans="1:39" x14ac:dyDescent="0.35">
      <c r="A47" t="s">
        <v>60</v>
      </c>
      <c r="B47">
        <v>2017</v>
      </c>
      <c r="C47" t="s">
        <v>69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26</v>
      </c>
      <c r="J47" s="4">
        <v>158</v>
      </c>
      <c r="K47" s="4">
        <f t="shared" si="0"/>
        <v>184</v>
      </c>
      <c r="L47" s="4">
        <v>503</v>
      </c>
      <c r="M47" s="4">
        <v>930</v>
      </c>
      <c r="N47" s="4">
        <v>1595</v>
      </c>
      <c r="O47" s="4">
        <f t="shared" si="1"/>
        <v>3028</v>
      </c>
      <c r="P47" s="4">
        <v>2985</v>
      </c>
      <c r="Q47" s="3">
        <v>2481106</v>
      </c>
      <c r="R47" s="3">
        <v>5049210</v>
      </c>
      <c r="S47" s="3">
        <v>5411205</v>
      </c>
      <c r="T47" s="3">
        <v>5792865</v>
      </c>
      <c r="U47" s="3">
        <v>5157522</v>
      </c>
      <c r="V47" s="3">
        <v>5179282</v>
      </c>
      <c r="W47" s="3">
        <v>4573860</v>
      </c>
      <c r="X47" s="3">
        <f t="shared" si="2"/>
        <v>33645050</v>
      </c>
      <c r="Y47" s="3">
        <v>2930983</v>
      </c>
      <c r="Z47" s="3">
        <v>1498514</v>
      </c>
      <c r="AA47" s="3">
        <v>685572</v>
      </c>
      <c r="AB47" s="3">
        <f t="shared" si="3"/>
        <v>5115069</v>
      </c>
      <c r="AC47" s="3">
        <v>38760119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5.0200008418155261E-6</v>
      </c>
      <c r="AJ47" s="2">
        <v>3.4544126842535627E-5</v>
      </c>
      <c r="AK47" s="2">
        <v>1.7161477906900178E-4</v>
      </c>
      <c r="AL47" s="2">
        <v>2.3265244204839172E-3</v>
      </c>
      <c r="AM47" s="2">
        <v>7.7012147460125193E-5</v>
      </c>
    </row>
    <row r="48" spans="1:39" x14ac:dyDescent="0.35">
      <c r="A48" t="s">
        <v>70</v>
      </c>
      <c r="B48">
        <v>2009</v>
      </c>
      <c r="C48" t="s">
        <v>71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11</v>
      </c>
      <c r="K48" s="4">
        <f t="shared" si="0"/>
        <v>11</v>
      </c>
      <c r="L48" s="4">
        <v>28</v>
      </c>
      <c r="M48" s="4">
        <v>10</v>
      </c>
      <c r="N48" s="4">
        <v>135</v>
      </c>
      <c r="O48" s="4">
        <f t="shared" si="1"/>
        <v>173</v>
      </c>
      <c r="P48" s="4">
        <v>266</v>
      </c>
      <c r="Q48" s="3">
        <v>353777</v>
      </c>
      <c r="R48" s="3">
        <v>648488</v>
      </c>
      <c r="S48" s="3">
        <v>691273</v>
      </c>
      <c r="T48" s="3">
        <v>702786</v>
      </c>
      <c r="U48" s="3">
        <v>714373</v>
      </c>
      <c r="V48" s="3">
        <v>731212</v>
      </c>
      <c r="W48" s="3">
        <v>522462</v>
      </c>
      <c r="X48" s="3">
        <f t="shared" si="2"/>
        <v>4364371</v>
      </c>
      <c r="Y48" s="3">
        <v>271171</v>
      </c>
      <c r="Z48" s="3">
        <v>165444</v>
      </c>
      <c r="AA48" s="3">
        <v>63482</v>
      </c>
      <c r="AB48" s="3">
        <f t="shared" si="3"/>
        <v>500097</v>
      </c>
      <c r="AC48" s="3">
        <v>4868211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2.1054162790786699E-5</v>
      </c>
      <c r="AK48" s="2">
        <v>1.0325587913161806E-4</v>
      </c>
      <c r="AL48" s="2">
        <v>2.126587064049652E-3</v>
      </c>
      <c r="AM48" s="2">
        <v>5.4640195340752483E-5</v>
      </c>
    </row>
    <row r="49" spans="1:39" x14ac:dyDescent="0.35">
      <c r="A49" t="s">
        <v>70</v>
      </c>
      <c r="B49">
        <v>2010</v>
      </c>
      <c r="C49" t="s">
        <v>72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f t="shared" si="0"/>
        <v>0</v>
      </c>
      <c r="L49" s="4">
        <v>0</v>
      </c>
      <c r="M49" s="4">
        <v>0</v>
      </c>
      <c r="N49" s="4">
        <v>125</v>
      </c>
      <c r="O49" s="4">
        <f t="shared" si="1"/>
        <v>125</v>
      </c>
      <c r="P49" s="4">
        <v>260</v>
      </c>
      <c r="Q49" s="3">
        <v>341529</v>
      </c>
      <c r="R49" s="3">
        <v>663326</v>
      </c>
      <c r="S49" s="3">
        <v>689353</v>
      </c>
      <c r="T49" s="3">
        <v>703709</v>
      </c>
      <c r="U49" s="3">
        <v>706305</v>
      </c>
      <c r="V49" s="3">
        <v>734267</v>
      </c>
      <c r="W49" s="3">
        <v>553359</v>
      </c>
      <c r="X49" s="3">
        <f t="shared" si="2"/>
        <v>4391848</v>
      </c>
      <c r="Y49" s="3">
        <v>285413</v>
      </c>
      <c r="Z49" s="3">
        <v>168633</v>
      </c>
      <c r="AA49" s="3">
        <v>67455</v>
      </c>
      <c r="AB49" s="3">
        <f t="shared" si="3"/>
        <v>521501</v>
      </c>
      <c r="AC49" s="3">
        <v>4913915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1.8530872433474169E-3</v>
      </c>
      <c r="AM49" s="2">
        <v>5.2910968138439513E-5</v>
      </c>
    </row>
    <row r="50" spans="1:39" x14ac:dyDescent="0.35">
      <c r="A50" t="s">
        <v>70</v>
      </c>
      <c r="B50">
        <v>2011</v>
      </c>
      <c r="C50" t="s">
        <v>73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f t="shared" si="0"/>
        <v>0</v>
      </c>
      <c r="L50" s="4">
        <v>0</v>
      </c>
      <c r="M50" s="4">
        <v>20</v>
      </c>
      <c r="N50" s="4">
        <v>116</v>
      </c>
      <c r="O50" s="4">
        <f t="shared" si="1"/>
        <v>136</v>
      </c>
      <c r="P50" s="4">
        <v>272</v>
      </c>
      <c r="Q50" s="3">
        <v>348377</v>
      </c>
      <c r="R50" s="3">
        <v>681867</v>
      </c>
      <c r="S50" s="3">
        <v>703362</v>
      </c>
      <c r="T50" s="3">
        <v>724167</v>
      </c>
      <c r="U50" s="3">
        <v>713135</v>
      </c>
      <c r="V50" s="3">
        <v>747262</v>
      </c>
      <c r="W50" s="3">
        <v>583933</v>
      </c>
      <c r="X50" s="3">
        <f t="shared" si="2"/>
        <v>4502103</v>
      </c>
      <c r="Y50" s="3">
        <v>305393</v>
      </c>
      <c r="Z50" s="3">
        <v>173472</v>
      </c>
      <c r="AA50" s="3">
        <v>70502</v>
      </c>
      <c r="AB50" s="3">
        <f t="shared" si="3"/>
        <v>549367</v>
      </c>
      <c r="AC50" s="3">
        <v>5053317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1.6453433945136308E-3</v>
      </c>
      <c r="AM50" s="2">
        <v>5.3826031495748239E-5</v>
      </c>
    </row>
    <row r="51" spans="1:39" x14ac:dyDescent="0.35">
      <c r="A51" t="s">
        <v>70</v>
      </c>
      <c r="B51">
        <v>2012</v>
      </c>
      <c r="C51" t="s">
        <v>74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f t="shared" si="0"/>
        <v>0</v>
      </c>
      <c r="L51" s="4">
        <v>0</v>
      </c>
      <c r="M51" s="4">
        <v>10</v>
      </c>
      <c r="N51" s="4">
        <v>111</v>
      </c>
      <c r="O51" s="4">
        <f t="shared" si="1"/>
        <v>121</v>
      </c>
      <c r="P51" s="4">
        <v>254</v>
      </c>
      <c r="Q51" s="3">
        <v>337685</v>
      </c>
      <c r="R51" s="3">
        <v>675587</v>
      </c>
      <c r="S51" s="3">
        <v>687545</v>
      </c>
      <c r="T51" s="3">
        <v>723291</v>
      </c>
      <c r="U51" s="3">
        <v>696554</v>
      </c>
      <c r="V51" s="3">
        <v>729814</v>
      </c>
      <c r="W51" s="3">
        <v>596974</v>
      </c>
      <c r="X51" s="3">
        <f t="shared" si="2"/>
        <v>4447450</v>
      </c>
      <c r="Y51" s="3">
        <v>316062</v>
      </c>
      <c r="Z51" s="3">
        <v>171665</v>
      </c>
      <c r="AA51" s="3">
        <v>71971</v>
      </c>
      <c r="AB51" s="3">
        <f t="shared" si="3"/>
        <v>559698</v>
      </c>
      <c r="AC51" s="3">
        <v>5005219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1.5422878659460061E-3</v>
      </c>
      <c r="AM51" s="2">
        <v>5.0747030249825235E-5</v>
      </c>
    </row>
    <row r="52" spans="1:39" x14ac:dyDescent="0.35">
      <c r="A52" t="s">
        <v>70</v>
      </c>
      <c r="B52">
        <v>2013</v>
      </c>
      <c r="C52" t="s">
        <v>75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f t="shared" si="0"/>
        <v>0</v>
      </c>
      <c r="L52" s="4">
        <v>22</v>
      </c>
      <c r="M52" s="4">
        <v>11</v>
      </c>
      <c r="N52" s="4">
        <v>84</v>
      </c>
      <c r="O52" s="4">
        <f t="shared" si="1"/>
        <v>117</v>
      </c>
      <c r="P52" s="4">
        <v>280</v>
      </c>
      <c r="Q52" s="3">
        <v>343770</v>
      </c>
      <c r="R52" s="3">
        <v>697899</v>
      </c>
      <c r="S52" s="3">
        <v>707050</v>
      </c>
      <c r="T52" s="3">
        <v>751612</v>
      </c>
      <c r="U52" s="3">
        <v>711941</v>
      </c>
      <c r="V52" s="3">
        <v>740583</v>
      </c>
      <c r="W52" s="3">
        <v>628739</v>
      </c>
      <c r="X52" s="3">
        <f t="shared" si="2"/>
        <v>4581594</v>
      </c>
      <c r="Y52" s="3">
        <v>343336</v>
      </c>
      <c r="Z52" s="3">
        <v>177678</v>
      </c>
      <c r="AA52" s="3">
        <v>74025</v>
      </c>
      <c r="AB52" s="3">
        <f t="shared" si="3"/>
        <v>595039</v>
      </c>
      <c r="AC52" s="3">
        <v>5177271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6.4077172216138123E-5</v>
      </c>
      <c r="AL52" s="2">
        <v>1.1347517730496454E-3</v>
      </c>
      <c r="AM52" s="2">
        <v>5.4082546577144603E-5</v>
      </c>
    </row>
    <row r="53" spans="1:39" x14ac:dyDescent="0.35">
      <c r="A53" t="s">
        <v>70</v>
      </c>
      <c r="B53">
        <v>2014</v>
      </c>
      <c r="C53" t="s">
        <v>76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f t="shared" si="0"/>
        <v>0</v>
      </c>
      <c r="L53" s="4">
        <v>33</v>
      </c>
      <c r="M53" s="4">
        <v>33</v>
      </c>
      <c r="N53" s="4">
        <v>108</v>
      </c>
      <c r="O53" s="4">
        <f t="shared" si="1"/>
        <v>174</v>
      </c>
      <c r="P53" s="4">
        <v>286</v>
      </c>
      <c r="Q53" s="3">
        <v>342608</v>
      </c>
      <c r="R53" s="3">
        <v>709906</v>
      </c>
      <c r="S53" s="3">
        <v>717809</v>
      </c>
      <c r="T53" s="3">
        <v>771072</v>
      </c>
      <c r="U53" s="3">
        <v>719838</v>
      </c>
      <c r="V53" s="3">
        <v>734781</v>
      </c>
      <c r="W53" s="3">
        <v>648818</v>
      </c>
      <c r="X53" s="3">
        <f t="shared" si="2"/>
        <v>4644832</v>
      </c>
      <c r="Y53" s="3">
        <v>364452</v>
      </c>
      <c r="Z53" s="3">
        <v>182181</v>
      </c>
      <c r="AA53" s="3">
        <v>77827</v>
      </c>
      <c r="AB53" s="3">
        <f t="shared" si="3"/>
        <v>624460</v>
      </c>
      <c r="AC53" s="3">
        <v>5270658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9.0546903295907281E-5</v>
      </c>
      <c r="AL53" s="2">
        <v>1.3876932170069512E-3</v>
      </c>
      <c r="AM53" s="2">
        <v>5.4262674603436612E-5</v>
      </c>
    </row>
    <row r="54" spans="1:39" x14ac:dyDescent="0.35">
      <c r="A54" t="s">
        <v>70</v>
      </c>
      <c r="B54">
        <v>2015</v>
      </c>
      <c r="C54" t="s">
        <v>77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f t="shared" si="0"/>
        <v>0</v>
      </c>
      <c r="L54" s="4">
        <v>0</v>
      </c>
      <c r="M54" s="4">
        <v>21</v>
      </c>
      <c r="N54" s="4">
        <v>117</v>
      </c>
      <c r="O54" s="4">
        <f t="shared" si="1"/>
        <v>138</v>
      </c>
      <c r="P54" s="4">
        <v>302</v>
      </c>
      <c r="Q54" s="3">
        <v>374008</v>
      </c>
      <c r="R54" s="3">
        <v>785034</v>
      </c>
      <c r="S54" s="3">
        <v>803139</v>
      </c>
      <c r="T54" s="3">
        <v>856823</v>
      </c>
      <c r="U54" s="3">
        <v>793405</v>
      </c>
      <c r="V54" s="3">
        <v>800520</v>
      </c>
      <c r="W54" s="3">
        <v>725948</v>
      </c>
      <c r="X54" s="3">
        <f t="shared" si="2"/>
        <v>5138877</v>
      </c>
      <c r="Y54" s="3">
        <v>433133</v>
      </c>
      <c r="Z54" s="3">
        <v>213611</v>
      </c>
      <c r="AA54" s="3">
        <v>87946</v>
      </c>
      <c r="AB54" s="3">
        <f t="shared" si="3"/>
        <v>734690</v>
      </c>
      <c r="AC54" s="3">
        <v>5872653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1.330361812930662E-3</v>
      </c>
      <c r="AM54" s="2">
        <v>5.1424798979268821E-5</v>
      </c>
    </row>
    <row r="55" spans="1:39" x14ac:dyDescent="0.35">
      <c r="A55" t="s">
        <v>70</v>
      </c>
      <c r="B55">
        <v>2016</v>
      </c>
      <c r="C55" t="s">
        <v>78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f t="shared" si="0"/>
        <v>0</v>
      </c>
      <c r="L55" s="4">
        <v>12</v>
      </c>
      <c r="M55" s="4">
        <v>25</v>
      </c>
      <c r="N55" s="4">
        <v>74</v>
      </c>
      <c r="O55" s="4">
        <f t="shared" si="1"/>
        <v>111</v>
      </c>
      <c r="P55" s="4">
        <v>220</v>
      </c>
      <c r="Q55" s="3">
        <v>335364</v>
      </c>
      <c r="R55" s="3">
        <v>706920</v>
      </c>
      <c r="S55" s="3">
        <v>723296</v>
      </c>
      <c r="T55" s="3">
        <v>796823</v>
      </c>
      <c r="U55" s="3">
        <v>724922</v>
      </c>
      <c r="V55" s="3">
        <v>718393</v>
      </c>
      <c r="W55" s="3">
        <v>671636</v>
      </c>
      <c r="X55" s="3">
        <f t="shared" si="2"/>
        <v>4677354</v>
      </c>
      <c r="Y55" s="3">
        <v>411008</v>
      </c>
      <c r="Z55" s="3">
        <v>193098</v>
      </c>
      <c r="AA55" s="3">
        <v>78815</v>
      </c>
      <c r="AB55" s="3">
        <f t="shared" si="3"/>
        <v>682921</v>
      </c>
      <c r="AC55" s="3">
        <v>5359693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2.9196511990034258E-5</v>
      </c>
      <c r="AL55" s="2">
        <v>9.3890756835627741E-4</v>
      </c>
      <c r="AM55" s="2">
        <v>4.1047127139558181E-5</v>
      </c>
    </row>
    <row r="56" spans="1:39" x14ac:dyDescent="0.35">
      <c r="A56" t="s">
        <v>70</v>
      </c>
      <c r="B56">
        <v>2017</v>
      </c>
      <c r="C56" t="s">
        <v>79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f t="shared" si="0"/>
        <v>0</v>
      </c>
      <c r="L56" s="4">
        <v>42</v>
      </c>
      <c r="M56" s="4">
        <v>33</v>
      </c>
      <c r="N56" s="4">
        <v>65</v>
      </c>
      <c r="O56" s="4">
        <f t="shared" si="1"/>
        <v>140</v>
      </c>
      <c r="P56" s="4">
        <v>236</v>
      </c>
      <c r="Q56" s="3">
        <v>368853</v>
      </c>
      <c r="R56" s="3">
        <v>776535</v>
      </c>
      <c r="S56" s="3">
        <v>813882</v>
      </c>
      <c r="T56" s="3">
        <v>882525</v>
      </c>
      <c r="U56" s="3">
        <v>790151</v>
      </c>
      <c r="V56" s="3">
        <v>769123</v>
      </c>
      <c r="W56" s="3">
        <v>731806</v>
      </c>
      <c r="X56" s="3">
        <f t="shared" si="2"/>
        <v>5132875</v>
      </c>
      <c r="Y56" s="3">
        <v>468222</v>
      </c>
      <c r="Z56" s="3">
        <v>220490</v>
      </c>
      <c r="AA56" s="3">
        <v>93783</v>
      </c>
      <c r="AB56" s="3">
        <f t="shared" si="3"/>
        <v>782495</v>
      </c>
      <c r="AC56" s="3">
        <v>5915370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8.9701039250611889E-5</v>
      </c>
      <c r="AL56" s="2">
        <v>6.930893658765448E-4</v>
      </c>
      <c r="AM56" s="2">
        <v>3.9896067363495437E-5</v>
      </c>
    </row>
    <row r="57" spans="1:39" x14ac:dyDescent="0.35">
      <c r="A57" t="s">
        <v>80</v>
      </c>
      <c r="B57">
        <v>2009</v>
      </c>
      <c r="C57" t="s">
        <v>81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f t="shared" si="0"/>
        <v>0</v>
      </c>
      <c r="L57" s="4">
        <v>0</v>
      </c>
      <c r="M57" s="4">
        <v>12</v>
      </c>
      <c r="N57" s="4">
        <v>170</v>
      </c>
      <c r="O57" s="4">
        <f t="shared" si="1"/>
        <v>182</v>
      </c>
      <c r="P57" s="4">
        <v>364</v>
      </c>
      <c r="Q57" s="3">
        <v>212561</v>
      </c>
      <c r="R57" s="3">
        <v>459495</v>
      </c>
      <c r="S57" s="3">
        <v>478052</v>
      </c>
      <c r="T57" s="3">
        <v>403277</v>
      </c>
      <c r="U57" s="3">
        <v>519808</v>
      </c>
      <c r="V57" s="3">
        <v>548360</v>
      </c>
      <c r="W57" s="3">
        <v>397054</v>
      </c>
      <c r="X57" s="3">
        <f t="shared" si="2"/>
        <v>3018607</v>
      </c>
      <c r="Y57" s="3">
        <v>233958</v>
      </c>
      <c r="Z57" s="3">
        <v>164929</v>
      </c>
      <c r="AA57" s="3">
        <v>77310</v>
      </c>
      <c r="AB57" s="3">
        <f t="shared" si="3"/>
        <v>476197</v>
      </c>
      <c r="AC57" s="3">
        <v>3494487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2.1989393351442245E-3</v>
      </c>
      <c r="AM57" s="2">
        <v>1.0416407329602314E-4</v>
      </c>
    </row>
    <row r="58" spans="1:39" x14ac:dyDescent="0.35">
      <c r="A58" t="s">
        <v>80</v>
      </c>
      <c r="B58">
        <v>2010</v>
      </c>
      <c r="C58" t="s">
        <v>82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f t="shared" si="0"/>
        <v>0</v>
      </c>
      <c r="L58" s="4">
        <v>0</v>
      </c>
      <c r="M58" s="4">
        <v>20</v>
      </c>
      <c r="N58" s="4">
        <v>100</v>
      </c>
      <c r="O58" s="4">
        <f t="shared" si="1"/>
        <v>120</v>
      </c>
      <c r="P58" s="4">
        <v>339</v>
      </c>
      <c r="Q58" s="3">
        <v>205288</v>
      </c>
      <c r="R58" s="3">
        <v>468088</v>
      </c>
      <c r="S58" s="3">
        <v>474267</v>
      </c>
      <c r="T58" s="3">
        <v>410867</v>
      </c>
      <c r="U58" s="3">
        <v>512577</v>
      </c>
      <c r="V58" s="3">
        <v>564184</v>
      </c>
      <c r="W58" s="3">
        <v>419809</v>
      </c>
      <c r="X58" s="3">
        <f t="shared" si="2"/>
        <v>3055080</v>
      </c>
      <c r="Y58" s="3">
        <v>240006</v>
      </c>
      <c r="Z58" s="3">
        <v>171026</v>
      </c>
      <c r="AA58" s="3">
        <v>80637</v>
      </c>
      <c r="AB58" s="3">
        <f t="shared" si="3"/>
        <v>491669</v>
      </c>
      <c r="AC58" s="3">
        <v>3545837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1.2401255007006709E-3</v>
      </c>
      <c r="AM58" s="2">
        <v>9.5605071524720395E-5</v>
      </c>
    </row>
    <row r="59" spans="1:39" x14ac:dyDescent="0.35">
      <c r="A59" t="s">
        <v>80</v>
      </c>
      <c r="B59">
        <v>2011</v>
      </c>
      <c r="C59" t="s">
        <v>83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f t="shared" si="0"/>
        <v>0</v>
      </c>
      <c r="L59" s="4">
        <v>0</v>
      </c>
      <c r="M59" s="4">
        <v>0</v>
      </c>
      <c r="N59" s="4">
        <v>119</v>
      </c>
      <c r="O59" s="4">
        <f t="shared" si="1"/>
        <v>119</v>
      </c>
      <c r="P59" s="4">
        <v>415</v>
      </c>
      <c r="Q59" s="3">
        <v>203162</v>
      </c>
      <c r="R59" s="3">
        <v>463036</v>
      </c>
      <c r="S59" s="3">
        <v>477086</v>
      </c>
      <c r="T59" s="3">
        <v>414814</v>
      </c>
      <c r="U59" s="3">
        <v>497360</v>
      </c>
      <c r="V59" s="3">
        <v>568468</v>
      </c>
      <c r="W59" s="3">
        <v>431506</v>
      </c>
      <c r="X59" s="3">
        <f t="shared" si="2"/>
        <v>3055432</v>
      </c>
      <c r="Y59" s="3">
        <v>248611</v>
      </c>
      <c r="Z59" s="3">
        <v>166620</v>
      </c>
      <c r="AA59" s="3">
        <v>84419</v>
      </c>
      <c r="AB59" s="3">
        <f t="shared" si="3"/>
        <v>499650</v>
      </c>
      <c r="AC59" s="3">
        <v>3558172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1.4096352716805459E-3</v>
      </c>
      <c r="AM59" s="2">
        <v>1.1663292274797283E-4</v>
      </c>
    </row>
    <row r="60" spans="1:39" x14ac:dyDescent="0.35">
      <c r="A60" t="s">
        <v>80</v>
      </c>
      <c r="B60">
        <v>2012</v>
      </c>
      <c r="C60" t="s">
        <v>84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f t="shared" si="0"/>
        <v>0</v>
      </c>
      <c r="L60" s="4">
        <v>0</v>
      </c>
      <c r="M60" s="4">
        <v>0</v>
      </c>
      <c r="N60" s="4">
        <v>113</v>
      </c>
      <c r="O60" s="4">
        <f t="shared" si="1"/>
        <v>113</v>
      </c>
      <c r="P60" s="4">
        <v>317</v>
      </c>
      <c r="Q60" s="3">
        <v>199324</v>
      </c>
      <c r="R60" s="3">
        <v>458927</v>
      </c>
      <c r="S60" s="3">
        <v>479186</v>
      </c>
      <c r="T60" s="3">
        <v>420892</v>
      </c>
      <c r="U60" s="3">
        <v>485122</v>
      </c>
      <c r="V60" s="3">
        <v>569394</v>
      </c>
      <c r="W60" s="3">
        <v>444162</v>
      </c>
      <c r="X60" s="3">
        <f t="shared" si="2"/>
        <v>3057007</v>
      </c>
      <c r="Y60" s="3">
        <v>258424</v>
      </c>
      <c r="Z60" s="3">
        <v>167116</v>
      </c>
      <c r="AA60" s="3">
        <v>84752</v>
      </c>
      <c r="AB60" s="3">
        <f t="shared" si="3"/>
        <v>510292</v>
      </c>
      <c r="AC60" s="3">
        <v>3572213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1.3333018689824429E-3</v>
      </c>
      <c r="AM60" s="2">
        <v>8.8740509034595638E-5</v>
      </c>
    </row>
    <row r="61" spans="1:39" x14ac:dyDescent="0.35">
      <c r="A61" t="s">
        <v>80</v>
      </c>
      <c r="B61">
        <v>2013</v>
      </c>
      <c r="C61" t="s">
        <v>85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f t="shared" si="0"/>
        <v>0</v>
      </c>
      <c r="L61" s="4">
        <v>0</v>
      </c>
      <c r="M61" s="4">
        <v>11</v>
      </c>
      <c r="N61" s="4">
        <v>79</v>
      </c>
      <c r="O61" s="4">
        <f t="shared" si="1"/>
        <v>90</v>
      </c>
      <c r="P61" s="4">
        <v>377</v>
      </c>
      <c r="Q61" s="3">
        <v>197309</v>
      </c>
      <c r="R61" s="3">
        <v>456711</v>
      </c>
      <c r="S61" s="3">
        <v>485153</v>
      </c>
      <c r="T61" s="3">
        <v>427416</v>
      </c>
      <c r="U61" s="3">
        <v>469076</v>
      </c>
      <c r="V61" s="3">
        <v>568026</v>
      </c>
      <c r="W61" s="3">
        <v>457304</v>
      </c>
      <c r="X61" s="3">
        <f t="shared" si="2"/>
        <v>3060995</v>
      </c>
      <c r="Y61" s="3">
        <v>269156</v>
      </c>
      <c r="Z61" s="3">
        <v>163777</v>
      </c>
      <c r="AA61" s="3">
        <v>86894</v>
      </c>
      <c r="AB61" s="3">
        <f t="shared" si="3"/>
        <v>519827</v>
      </c>
      <c r="AC61" s="3">
        <v>3583561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9.0915368149699631E-4</v>
      </c>
      <c r="AM61" s="2">
        <v>1.0520261828946124E-4</v>
      </c>
    </row>
    <row r="62" spans="1:39" x14ac:dyDescent="0.35">
      <c r="A62" t="s">
        <v>80</v>
      </c>
      <c r="B62">
        <v>2014</v>
      </c>
      <c r="C62" t="s">
        <v>86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f t="shared" si="0"/>
        <v>0</v>
      </c>
      <c r="L62" s="4">
        <v>0</v>
      </c>
      <c r="M62" s="4">
        <v>30</v>
      </c>
      <c r="N62" s="4">
        <v>103</v>
      </c>
      <c r="O62" s="4">
        <f t="shared" si="1"/>
        <v>133</v>
      </c>
      <c r="P62" s="4">
        <v>364</v>
      </c>
      <c r="Q62" s="3">
        <v>194085</v>
      </c>
      <c r="R62" s="3">
        <v>453501</v>
      </c>
      <c r="S62" s="3">
        <v>489998</v>
      </c>
      <c r="T62" s="3">
        <v>433453</v>
      </c>
      <c r="U62" s="3">
        <v>459879</v>
      </c>
      <c r="V62" s="3">
        <v>564053</v>
      </c>
      <c r="W62" s="3">
        <v>469408</v>
      </c>
      <c r="X62" s="3">
        <f t="shared" si="2"/>
        <v>3064377</v>
      </c>
      <c r="Y62" s="3">
        <v>281217</v>
      </c>
      <c r="Z62" s="3">
        <v>163452</v>
      </c>
      <c r="AA62" s="3">
        <v>86815</v>
      </c>
      <c r="AB62" s="3">
        <f t="shared" si="3"/>
        <v>531484</v>
      </c>
      <c r="AC62" s="3">
        <v>3592053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1.1864309163163048E-3</v>
      </c>
      <c r="AM62" s="2">
        <v>1.0133480769910689E-4</v>
      </c>
    </row>
    <row r="63" spans="1:39" x14ac:dyDescent="0.35">
      <c r="A63" t="s">
        <v>80</v>
      </c>
      <c r="B63">
        <v>2015</v>
      </c>
      <c r="C63" t="s">
        <v>87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f t="shared" si="0"/>
        <v>0</v>
      </c>
      <c r="L63" s="4">
        <v>0</v>
      </c>
      <c r="M63" s="4">
        <v>14</v>
      </c>
      <c r="N63" s="4">
        <v>137</v>
      </c>
      <c r="O63" s="4">
        <f t="shared" si="1"/>
        <v>151</v>
      </c>
      <c r="P63" s="4">
        <v>397</v>
      </c>
      <c r="Q63" s="3">
        <v>191432</v>
      </c>
      <c r="R63" s="3">
        <v>447144</v>
      </c>
      <c r="S63" s="3">
        <v>494076</v>
      </c>
      <c r="T63" s="3">
        <v>437357</v>
      </c>
      <c r="U63" s="3">
        <v>449402</v>
      </c>
      <c r="V63" s="3">
        <v>555618</v>
      </c>
      <c r="W63" s="3">
        <v>478020</v>
      </c>
      <c r="X63" s="3">
        <f t="shared" si="2"/>
        <v>3053049</v>
      </c>
      <c r="Y63" s="3">
        <v>292303</v>
      </c>
      <c r="Z63" s="3">
        <v>162173</v>
      </c>
      <c r="AA63" s="3">
        <v>87960</v>
      </c>
      <c r="AB63" s="3">
        <f t="shared" si="3"/>
        <v>542436</v>
      </c>
      <c r="AC63" s="3">
        <v>3593222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1.5575261482492042E-3</v>
      </c>
      <c r="AM63" s="2">
        <v>1.1048579798298017E-4</v>
      </c>
    </row>
    <row r="64" spans="1:39" x14ac:dyDescent="0.35">
      <c r="A64" t="s">
        <v>80</v>
      </c>
      <c r="B64">
        <v>2016</v>
      </c>
      <c r="C64" t="s">
        <v>88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f t="shared" si="0"/>
        <v>0</v>
      </c>
      <c r="L64" s="4">
        <v>0</v>
      </c>
      <c r="M64" s="4">
        <v>0</v>
      </c>
      <c r="N64" s="4">
        <v>92</v>
      </c>
      <c r="O64" s="4">
        <f t="shared" si="1"/>
        <v>92</v>
      </c>
      <c r="P64" s="4">
        <v>307</v>
      </c>
      <c r="Q64" s="3">
        <v>188745</v>
      </c>
      <c r="R64" s="3">
        <v>439807</v>
      </c>
      <c r="S64" s="3">
        <v>494774</v>
      </c>
      <c r="T64" s="3">
        <v>438614</v>
      </c>
      <c r="U64" s="3">
        <v>439975</v>
      </c>
      <c r="V64" s="3">
        <v>546345</v>
      </c>
      <c r="W64" s="3">
        <v>488894</v>
      </c>
      <c r="X64" s="3">
        <f t="shared" si="2"/>
        <v>3037154</v>
      </c>
      <c r="Y64" s="3">
        <v>303533</v>
      </c>
      <c r="Z64" s="3">
        <v>162793</v>
      </c>
      <c r="AA64" s="3">
        <v>87330</v>
      </c>
      <c r="AB64" s="3">
        <f t="shared" si="3"/>
        <v>553656</v>
      </c>
      <c r="AC64" s="3">
        <v>3588570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1.0534753234856292E-3</v>
      </c>
      <c r="AM64" s="2">
        <v>8.5549397113613494E-5</v>
      </c>
    </row>
    <row r="65" spans="1:39" x14ac:dyDescent="0.35">
      <c r="A65" t="s">
        <v>80</v>
      </c>
      <c r="B65">
        <v>2017</v>
      </c>
      <c r="C65" t="s">
        <v>89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f t="shared" si="0"/>
        <v>0</v>
      </c>
      <c r="L65" s="4">
        <v>10</v>
      </c>
      <c r="M65" s="4">
        <v>33</v>
      </c>
      <c r="N65" s="4">
        <v>105</v>
      </c>
      <c r="O65" s="4">
        <f t="shared" si="1"/>
        <v>148</v>
      </c>
      <c r="P65" s="4">
        <v>389</v>
      </c>
      <c r="Q65" s="3">
        <v>186188</v>
      </c>
      <c r="R65" s="3">
        <v>432367</v>
      </c>
      <c r="S65" s="3">
        <v>495626</v>
      </c>
      <c r="T65" s="3">
        <v>439239</v>
      </c>
      <c r="U65" s="3">
        <v>433401</v>
      </c>
      <c r="V65" s="3">
        <v>535611</v>
      </c>
      <c r="W65" s="3">
        <v>496289</v>
      </c>
      <c r="X65" s="3">
        <f t="shared" si="2"/>
        <v>3018721</v>
      </c>
      <c r="Y65" s="3">
        <v>318515</v>
      </c>
      <c r="Z65" s="3">
        <v>167133</v>
      </c>
      <c r="AA65" s="3">
        <v>90109</v>
      </c>
      <c r="AB65" s="3">
        <f t="shared" si="3"/>
        <v>575757</v>
      </c>
      <c r="AC65" s="3">
        <v>3594478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3.1395695650126371E-5</v>
      </c>
      <c r="AL65" s="2">
        <v>1.1652554128888347E-3</v>
      </c>
      <c r="AM65" s="2">
        <v>1.0822155539691716E-4</v>
      </c>
    </row>
    <row r="66" spans="1:39" x14ac:dyDescent="0.35">
      <c r="A66" t="s">
        <v>90</v>
      </c>
      <c r="B66">
        <v>2009</v>
      </c>
      <c r="C66" t="s">
        <v>91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f t="shared" si="0"/>
        <v>0</v>
      </c>
      <c r="L66" s="4">
        <v>0</v>
      </c>
      <c r="M66" s="4">
        <v>0</v>
      </c>
      <c r="N66" s="4">
        <v>0</v>
      </c>
      <c r="O66" s="4">
        <f t="shared" si="1"/>
        <v>0</v>
      </c>
      <c r="P66" s="4">
        <v>0</v>
      </c>
      <c r="Q66" s="3">
        <v>58272</v>
      </c>
      <c r="R66" s="3">
        <v>111169</v>
      </c>
      <c r="S66" s="3">
        <v>117966</v>
      </c>
      <c r="T66" s="3">
        <v>112329</v>
      </c>
      <c r="U66" s="3">
        <v>121308</v>
      </c>
      <c r="V66" s="3">
        <v>125078</v>
      </c>
      <c r="W66" s="3">
        <v>99142</v>
      </c>
      <c r="X66" s="3">
        <f t="shared" si="2"/>
        <v>745264</v>
      </c>
      <c r="Y66" s="3">
        <v>63096</v>
      </c>
      <c r="Z66" s="3">
        <v>40565</v>
      </c>
      <c r="AA66" s="3">
        <v>15492</v>
      </c>
      <c r="AB66" s="3">
        <f t="shared" si="3"/>
        <v>119153</v>
      </c>
      <c r="AC66" s="3">
        <v>863832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</row>
    <row r="67" spans="1:39" x14ac:dyDescent="0.35">
      <c r="A67" t="s">
        <v>90</v>
      </c>
      <c r="B67">
        <v>2010</v>
      </c>
      <c r="C67" t="s">
        <v>92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f t="shared" si="0"/>
        <v>0</v>
      </c>
      <c r="L67" s="4">
        <v>0</v>
      </c>
      <c r="M67" s="4">
        <v>0</v>
      </c>
      <c r="N67" s="4">
        <v>0</v>
      </c>
      <c r="O67" s="4">
        <f t="shared" si="1"/>
        <v>0</v>
      </c>
      <c r="P67" s="4">
        <v>10</v>
      </c>
      <c r="Q67" s="3">
        <v>55857</v>
      </c>
      <c r="R67" s="3">
        <v>112546</v>
      </c>
      <c r="S67" s="3">
        <v>125222</v>
      </c>
      <c r="T67" s="3">
        <v>109918</v>
      </c>
      <c r="U67" s="3">
        <v>120415</v>
      </c>
      <c r="V67" s="3">
        <v>130204</v>
      </c>
      <c r="W67" s="3">
        <v>104768</v>
      </c>
      <c r="X67" s="3">
        <f t="shared" si="2"/>
        <v>758930</v>
      </c>
      <c r="Y67" s="3">
        <v>67712</v>
      </c>
      <c r="Z67" s="3">
        <v>39452</v>
      </c>
      <c r="AA67" s="3">
        <v>15623</v>
      </c>
      <c r="AB67" s="3">
        <f t="shared" si="3"/>
        <v>122787</v>
      </c>
      <c r="AC67" s="3">
        <v>881278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1.1347157196707509E-5</v>
      </c>
    </row>
    <row r="68" spans="1:39" x14ac:dyDescent="0.35">
      <c r="A68" t="s">
        <v>90</v>
      </c>
      <c r="B68">
        <v>2011</v>
      </c>
      <c r="C68" t="s">
        <v>93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f t="shared" ref="K68:K131" si="4">SUM(D68,E68,F68,G68,H68,I68,J68)</f>
        <v>0</v>
      </c>
      <c r="L68" s="4">
        <v>0</v>
      </c>
      <c r="M68" s="4">
        <v>0</v>
      </c>
      <c r="N68" s="4">
        <v>0</v>
      </c>
      <c r="O68" s="4">
        <f t="shared" ref="O68:O131" si="5">SUM(L68,M68,N68)</f>
        <v>0</v>
      </c>
      <c r="P68" s="4">
        <v>0</v>
      </c>
      <c r="Q68" s="3">
        <v>55771</v>
      </c>
      <c r="R68" s="3">
        <v>112327</v>
      </c>
      <c r="S68" s="3">
        <v>126175</v>
      </c>
      <c r="T68" s="3">
        <v>110712</v>
      </c>
      <c r="U68" s="3">
        <v>117920</v>
      </c>
      <c r="V68" s="3">
        <v>131756</v>
      </c>
      <c r="W68" s="3">
        <v>108789</v>
      </c>
      <c r="X68" s="3">
        <f t="shared" ref="X68:X131" si="6">SUM(Q68,R68,S68,T68,U68,V68,W68)</f>
        <v>763450</v>
      </c>
      <c r="Y68" s="3">
        <v>70362</v>
      </c>
      <c r="Z68" s="3">
        <v>40074</v>
      </c>
      <c r="AA68" s="3">
        <v>16153</v>
      </c>
      <c r="AB68" s="3">
        <f t="shared" ref="AB68:AB131" si="7">SUM(Y68,Z68,AA68)</f>
        <v>126589</v>
      </c>
      <c r="AC68" s="3">
        <v>890856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</row>
    <row r="69" spans="1:39" x14ac:dyDescent="0.35">
      <c r="A69" t="s">
        <v>90</v>
      </c>
      <c r="B69">
        <v>2012</v>
      </c>
      <c r="C69" t="s">
        <v>94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f t="shared" si="4"/>
        <v>0</v>
      </c>
      <c r="L69" s="4">
        <v>0</v>
      </c>
      <c r="M69" s="4">
        <v>0</v>
      </c>
      <c r="N69" s="4">
        <v>0</v>
      </c>
      <c r="O69" s="4">
        <f t="shared" si="5"/>
        <v>0</v>
      </c>
      <c r="P69" s="4">
        <v>21</v>
      </c>
      <c r="Q69" s="3">
        <v>56159</v>
      </c>
      <c r="R69" s="3">
        <v>113488</v>
      </c>
      <c r="S69" s="3">
        <v>127045</v>
      </c>
      <c r="T69" s="3">
        <v>111984</v>
      </c>
      <c r="U69" s="3">
        <v>115869</v>
      </c>
      <c r="V69" s="3">
        <v>132337</v>
      </c>
      <c r="W69" s="3">
        <v>111948</v>
      </c>
      <c r="X69" s="3">
        <f t="shared" si="6"/>
        <v>768830</v>
      </c>
      <c r="Y69" s="3">
        <v>73354</v>
      </c>
      <c r="Z69" s="3">
        <v>41223</v>
      </c>
      <c r="AA69" s="3">
        <v>16164</v>
      </c>
      <c r="AB69" s="3">
        <f t="shared" si="7"/>
        <v>130741</v>
      </c>
      <c r="AC69" s="3">
        <v>900131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2.3329937531314887E-5</v>
      </c>
    </row>
    <row r="70" spans="1:39" x14ac:dyDescent="0.35">
      <c r="A70" t="s">
        <v>90</v>
      </c>
      <c r="B70">
        <v>2013</v>
      </c>
      <c r="C70" t="s">
        <v>95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f t="shared" si="4"/>
        <v>0</v>
      </c>
      <c r="L70" s="4">
        <v>0</v>
      </c>
      <c r="M70" s="4">
        <v>0</v>
      </c>
      <c r="N70" s="4">
        <v>0</v>
      </c>
      <c r="O70" s="4">
        <f t="shared" si="5"/>
        <v>0</v>
      </c>
      <c r="P70" s="4">
        <v>10</v>
      </c>
      <c r="Q70" s="3">
        <v>56148</v>
      </c>
      <c r="R70" s="3">
        <v>113816</v>
      </c>
      <c r="S70" s="3">
        <v>127266</v>
      </c>
      <c r="T70" s="3">
        <v>114395</v>
      </c>
      <c r="U70" s="3">
        <v>113782</v>
      </c>
      <c r="V70" s="3">
        <v>132613</v>
      </c>
      <c r="W70" s="3">
        <v>115012</v>
      </c>
      <c r="X70" s="3">
        <f t="shared" si="6"/>
        <v>773032</v>
      </c>
      <c r="Y70" s="3">
        <v>77614</v>
      </c>
      <c r="Z70" s="3">
        <v>41073</v>
      </c>
      <c r="AA70" s="3">
        <v>16720</v>
      </c>
      <c r="AB70" s="3">
        <f t="shared" si="7"/>
        <v>135407</v>
      </c>
      <c r="AC70" s="3">
        <v>908446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1.1007808939661796E-5</v>
      </c>
    </row>
    <row r="71" spans="1:39" x14ac:dyDescent="0.35">
      <c r="A71" t="s">
        <v>90</v>
      </c>
      <c r="B71">
        <v>2014</v>
      </c>
      <c r="C71" t="s">
        <v>96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f t="shared" si="4"/>
        <v>0</v>
      </c>
      <c r="L71" s="4">
        <v>0</v>
      </c>
      <c r="M71" s="4">
        <v>0</v>
      </c>
      <c r="N71" s="4">
        <v>11</v>
      </c>
      <c r="O71" s="4">
        <f t="shared" si="5"/>
        <v>11</v>
      </c>
      <c r="P71" s="4">
        <v>20</v>
      </c>
      <c r="Q71" s="3">
        <v>55965</v>
      </c>
      <c r="R71" s="3">
        <v>114172</v>
      </c>
      <c r="S71" s="3">
        <v>126044</v>
      </c>
      <c r="T71" s="3">
        <v>117068</v>
      </c>
      <c r="U71" s="3">
        <v>112279</v>
      </c>
      <c r="V71" s="3">
        <v>132015</v>
      </c>
      <c r="W71" s="3">
        <v>118520</v>
      </c>
      <c r="X71" s="3">
        <f t="shared" si="6"/>
        <v>776063</v>
      </c>
      <c r="Y71" s="3">
        <v>81248</v>
      </c>
      <c r="Z71" s="3">
        <v>42246</v>
      </c>
      <c r="AA71" s="3">
        <v>17600</v>
      </c>
      <c r="AB71" s="3">
        <f t="shared" si="7"/>
        <v>141094</v>
      </c>
      <c r="AC71" s="3">
        <v>917060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6.2500000000000001E-4</v>
      </c>
      <c r="AM71" s="2">
        <v>2.1808823850129764E-5</v>
      </c>
    </row>
    <row r="72" spans="1:39" x14ac:dyDescent="0.35">
      <c r="A72" t="s">
        <v>90</v>
      </c>
      <c r="B72">
        <v>2015</v>
      </c>
      <c r="C72" t="s">
        <v>97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f t="shared" si="4"/>
        <v>0</v>
      </c>
      <c r="L72" s="4">
        <v>0</v>
      </c>
      <c r="M72" s="4">
        <v>10</v>
      </c>
      <c r="N72" s="4">
        <v>0</v>
      </c>
      <c r="O72" s="4">
        <f t="shared" si="5"/>
        <v>10</v>
      </c>
      <c r="P72" s="4">
        <v>42</v>
      </c>
      <c r="Q72" s="3">
        <v>55607</v>
      </c>
      <c r="R72" s="3">
        <v>113675</v>
      </c>
      <c r="S72" s="3">
        <v>125762</v>
      </c>
      <c r="T72" s="3">
        <v>120038</v>
      </c>
      <c r="U72" s="3">
        <v>111332</v>
      </c>
      <c r="V72" s="3">
        <v>131084</v>
      </c>
      <c r="W72" s="3">
        <v>121257</v>
      </c>
      <c r="X72" s="3">
        <f t="shared" si="6"/>
        <v>778755</v>
      </c>
      <c r="Y72" s="3">
        <v>85956</v>
      </c>
      <c r="Z72" s="3">
        <v>43810</v>
      </c>
      <c r="AA72" s="3">
        <v>17790</v>
      </c>
      <c r="AB72" s="3">
        <f t="shared" si="7"/>
        <v>147556</v>
      </c>
      <c r="AC72" s="3">
        <v>926454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4.533414503040626E-5</v>
      </c>
    </row>
    <row r="73" spans="1:39" x14ac:dyDescent="0.35">
      <c r="A73" t="s">
        <v>90</v>
      </c>
      <c r="B73">
        <v>2016</v>
      </c>
      <c r="C73" t="s">
        <v>98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f t="shared" si="4"/>
        <v>0</v>
      </c>
      <c r="L73" s="4">
        <v>0</v>
      </c>
      <c r="M73" s="4">
        <v>0</v>
      </c>
      <c r="N73" s="4">
        <v>0</v>
      </c>
      <c r="O73" s="4">
        <f t="shared" si="5"/>
        <v>0</v>
      </c>
      <c r="P73" s="4">
        <v>0</v>
      </c>
      <c r="Q73" s="3">
        <v>55713</v>
      </c>
      <c r="R73" s="3">
        <v>114491</v>
      </c>
      <c r="S73" s="3">
        <v>124334</v>
      </c>
      <c r="T73" s="3">
        <v>122264</v>
      </c>
      <c r="U73" s="3">
        <v>110397</v>
      </c>
      <c r="V73" s="3">
        <v>129755</v>
      </c>
      <c r="W73" s="3">
        <v>124608</v>
      </c>
      <c r="X73" s="3">
        <f t="shared" si="6"/>
        <v>781562</v>
      </c>
      <c r="Y73" s="3">
        <v>90857</v>
      </c>
      <c r="Z73" s="3">
        <v>44846</v>
      </c>
      <c r="AA73" s="3">
        <v>17961</v>
      </c>
      <c r="AB73" s="3">
        <f t="shared" si="7"/>
        <v>153664</v>
      </c>
      <c r="AC73" s="3">
        <v>934695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</row>
    <row r="74" spans="1:39" x14ac:dyDescent="0.35">
      <c r="A74" t="s">
        <v>90</v>
      </c>
      <c r="B74">
        <v>2017</v>
      </c>
      <c r="C74" t="s">
        <v>99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f t="shared" si="4"/>
        <v>0</v>
      </c>
      <c r="L74" s="4">
        <v>0</v>
      </c>
      <c r="M74" s="4">
        <v>0</v>
      </c>
      <c r="N74" s="4">
        <v>10</v>
      </c>
      <c r="O74" s="4">
        <f t="shared" si="5"/>
        <v>10</v>
      </c>
      <c r="P74" s="4">
        <v>0</v>
      </c>
      <c r="Q74" s="3">
        <v>55282</v>
      </c>
      <c r="R74" s="3">
        <v>114024</v>
      </c>
      <c r="S74" s="3">
        <v>122886</v>
      </c>
      <c r="T74" s="3">
        <v>125241</v>
      </c>
      <c r="U74" s="3">
        <v>110313</v>
      </c>
      <c r="V74" s="3">
        <v>128392</v>
      </c>
      <c r="W74" s="3">
        <v>127029</v>
      </c>
      <c r="X74" s="3">
        <f t="shared" si="6"/>
        <v>783167</v>
      </c>
      <c r="Y74" s="3">
        <v>95605</v>
      </c>
      <c r="Z74" s="3">
        <v>46641</v>
      </c>
      <c r="AA74" s="3">
        <v>18319</v>
      </c>
      <c r="AB74" s="3">
        <f t="shared" si="7"/>
        <v>160565</v>
      </c>
      <c r="AC74" s="3">
        <v>943732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5.4588132539985811E-4</v>
      </c>
      <c r="AM74" s="2">
        <v>0</v>
      </c>
    </row>
    <row r="75" spans="1:39" x14ac:dyDescent="0.35">
      <c r="A75" t="s">
        <v>100</v>
      </c>
      <c r="B75">
        <v>2009</v>
      </c>
      <c r="C75" t="s">
        <v>101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f t="shared" si="4"/>
        <v>0</v>
      </c>
      <c r="L75" s="4">
        <v>0</v>
      </c>
      <c r="M75" s="4">
        <v>0</v>
      </c>
      <c r="N75" s="4">
        <v>0</v>
      </c>
      <c r="O75" s="4">
        <f t="shared" si="5"/>
        <v>0</v>
      </c>
      <c r="P75" s="4">
        <v>0</v>
      </c>
      <c r="Q75" s="3">
        <v>35895</v>
      </c>
      <c r="R75" s="3">
        <v>59433</v>
      </c>
      <c r="S75" s="3">
        <v>89443</v>
      </c>
      <c r="T75" s="3">
        <v>105919</v>
      </c>
      <c r="U75" s="3">
        <v>86500</v>
      </c>
      <c r="V75" s="3">
        <v>78263</v>
      </c>
      <c r="W75" s="3">
        <v>64140</v>
      </c>
      <c r="X75" s="3">
        <f t="shared" si="6"/>
        <v>519593</v>
      </c>
      <c r="Y75" s="3">
        <v>36484</v>
      </c>
      <c r="Z75" s="3">
        <v>23538</v>
      </c>
      <c r="AA75" s="3">
        <v>10004</v>
      </c>
      <c r="AB75" s="3">
        <f t="shared" si="7"/>
        <v>70026</v>
      </c>
      <c r="AC75" s="3">
        <v>588433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</row>
    <row r="76" spans="1:39" x14ac:dyDescent="0.35">
      <c r="A76" t="s">
        <v>100</v>
      </c>
      <c r="B76">
        <v>2010</v>
      </c>
      <c r="C76" t="s">
        <v>102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f t="shared" si="4"/>
        <v>0</v>
      </c>
      <c r="L76" s="4">
        <v>0</v>
      </c>
      <c r="M76" s="4">
        <v>0</v>
      </c>
      <c r="N76" s="4">
        <v>0</v>
      </c>
      <c r="O76" s="4">
        <f t="shared" si="5"/>
        <v>0</v>
      </c>
      <c r="P76" s="4">
        <v>0</v>
      </c>
      <c r="Q76" s="3">
        <v>32142</v>
      </c>
      <c r="R76" s="3">
        <v>53181</v>
      </c>
      <c r="S76" s="3">
        <v>99933</v>
      </c>
      <c r="T76" s="3">
        <v>113959</v>
      </c>
      <c r="U76" s="3">
        <v>81817</v>
      </c>
      <c r="V76" s="3">
        <v>75389</v>
      </c>
      <c r="W76" s="3">
        <v>61948</v>
      </c>
      <c r="X76" s="3">
        <f t="shared" si="6"/>
        <v>518369</v>
      </c>
      <c r="Y76" s="3">
        <v>35649</v>
      </c>
      <c r="Z76" s="3">
        <v>22208</v>
      </c>
      <c r="AA76" s="3">
        <v>9351</v>
      </c>
      <c r="AB76" s="3">
        <f t="shared" si="7"/>
        <v>67208</v>
      </c>
      <c r="AC76" s="3">
        <v>584400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</row>
    <row r="77" spans="1:39" x14ac:dyDescent="0.35">
      <c r="A77" t="s">
        <v>100</v>
      </c>
      <c r="B77">
        <v>2011</v>
      </c>
      <c r="C77" t="s">
        <v>103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f t="shared" si="4"/>
        <v>0</v>
      </c>
      <c r="L77" s="4">
        <v>0</v>
      </c>
      <c r="M77" s="4">
        <v>0</v>
      </c>
      <c r="N77" s="4">
        <v>0</v>
      </c>
      <c r="O77" s="4">
        <f t="shared" si="5"/>
        <v>0</v>
      </c>
      <c r="P77" s="4">
        <v>0</v>
      </c>
      <c r="Q77" s="3">
        <v>33262</v>
      </c>
      <c r="R77" s="3">
        <v>52270</v>
      </c>
      <c r="S77" s="3">
        <v>100973</v>
      </c>
      <c r="T77" s="3">
        <v>119386</v>
      </c>
      <c r="U77" s="3">
        <v>81967</v>
      </c>
      <c r="V77" s="3">
        <v>75434</v>
      </c>
      <c r="W77" s="3">
        <v>63554</v>
      </c>
      <c r="X77" s="3">
        <f t="shared" si="6"/>
        <v>526846</v>
      </c>
      <c r="Y77" s="3">
        <v>35638</v>
      </c>
      <c r="Z77" s="3">
        <v>21384</v>
      </c>
      <c r="AA77" s="3">
        <v>10098</v>
      </c>
      <c r="AB77" s="3">
        <f t="shared" si="7"/>
        <v>67120</v>
      </c>
      <c r="AC77" s="3">
        <v>593955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</row>
    <row r="78" spans="1:39" x14ac:dyDescent="0.35">
      <c r="A78" t="s">
        <v>100</v>
      </c>
      <c r="B78">
        <v>2012</v>
      </c>
      <c r="C78" t="s">
        <v>104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f t="shared" si="4"/>
        <v>0</v>
      </c>
      <c r="L78" s="4">
        <v>0</v>
      </c>
      <c r="M78" s="4">
        <v>0</v>
      </c>
      <c r="N78" s="4">
        <v>0</v>
      </c>
      <c r="O78" s="4">
        <f t="shared" si="5"/>
        <v>0</v>
      </c>
      <c r="P78" s="4">
        <v>0</v>
      </c>
      <c r="Q78" s="3">
        <v>34529</v>
      </c>
      <c r="R78" s="3">
        <v>52096</v>
      </c>
      <c r="S78" s="3">
        <v>101163</v>
      </c>
      <c r="T78" s="3">
        <v>125393</v>
      </c>
      <c r="U78" s="3">
        <v>82384</v>
      </c>
      <c r="V78" s="3">
        <v>75115</v>
      </c>
      <c r="W78" s="3">
        <v>64817</v>
      </c>
      <c r="X78" s="3">
        <f t="shared" si="6"/>
        <v>535497</v>
      </c>
      <c r="Y78" s="3">
        <v>37558</v>
      </c>
      <c r="Z78" s="3">
        <v>21809</v>
      </c>
      <c r="AA78" s="3">
        <v>10298</v>
      </c>
      <c r="AB78" s="3">
        <f t="shared" si="7"/>
        <v>69665</v>
      </c>
      <c r="AC78" s="3">
        <v>605759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</row>
    <row r="79" spans="1:39" x14ac:dyDescent="0.35">
      <c r="A79" t="s">
        <v>100</v>
      </c>
      <c r="B79">
        <v>2013</v>
      </c>
      <c r="C79" t="s">
        <v>105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f t="shared" si="4"/>
        <v>0</v>
      </c>
      <c r="L79" s="4">
        <v>0</v>
      </c>
      <c r="M79" s="4">
        <v>0</v>
      </c>
      <c r="N79" s="4">
        <v>0</v>
      </c>
      <c r="O79" s="4">
        <f t="shared" si="5"/>
        <v>0</v>
      </c>
      <c r="P79" s="4">
        <v>0</v>
      </c>
      <c r="Q79" s="3">
        <v>36543</v>
      </c>
      <c r="R79" s="3">
        <v>52028</v>
      </c>
      <c r="S79" s="3">
        <v>99720</v>
      </c>
      <c r="T79" s="3">
        <v>133166</v>
      </c>
      <c r="U79" s="3">
        <v>84236</v>
      </c>
      <c r="V79" s="3">
        <v>76184</v>
      </c>
      <c r="W79" s="3">
        <v>65654</v>
      </c>
      <c r="X79" s="3">
        <f t="shared" si="6"/>
        <v>547531</v>
      </c>
      <c r="Y79" s="3">
        <v>38402</v>
      </c>
      <c r="Z79" s="3">
        <v>21679</v>
      </c>
      <c r="AA79" s="3">
        <v>9910</v>
      </c>
      <c r="AB79" s="3">
        <f t="shared" si="7"/>
        <v>69991</v>
      </c>
      <c r="AC79" s="3">
        <v>619371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</row>
    <row r="80" spans="1:39" x14ac:dyDescent="0.35">
      <c r="A80" t="s">
        <v>100</v>
      </c>
      <c r="B80">
        <v>2014</v>
      </c>
      <c r="C80" t="s">
        <v>106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f t="shared" si="4"/>
        <v>0</v>
      </c>
      <c r="L80" s="4">
        <v>0</v>
      </c>
      <c r="M80" s="4">
        <v>0</v>
      </c>
      <c r="N80" s="4">
        <v>0</v>
      </c>
      <c r="O80" s="4">
        <f t="shared" si="5"/>
        <v>0</v>
      </c>
      <c r="P80" s="4">
        <v>0</v>
      </c>
      <c r="Q80" s="3">
        <v>38658</v>
      </c>
      <c r="R80" s="3">
        <v>53234</v>
      </c>
      <c r="S80" s="3">
        <v>98863</v>
      </c>
      <c r="T80" s="3">
        <v>140057</v>
      </c>
      <c r="U80" s="3">
        <v>87457</v>
      </c>
      <c r="V80" s="3">
        <v>76050</v>
      </c>
      <c r="W80" s="3">
        <v>67811</v>
      </c>
      <c r="X80" s="3">
        <f t="shared" si="6"/>
        <v>562130</v>
      </c>
      <c r="Y80" s="3">
        <v>39926</v>
      </c>
      <c r="Z80" s="3">
        <v>21548</v>
      </c>
      <c r="AA80" s="3">
        <v>10140</v>
      </c>
      <c r="AB80" s="3">
        <f t="shared" si="7"/>
        <v>71614</v>
      </c>
      <c r="AC80" s="3">
        <v>633736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</row>
    <row r="81" spans="1:39" x14ac:dyDescent="0.35">
      <c r="A81" t="s">
        <v>100</v>
      </c>
      <c r="B81">
        <v>2015</v>
      </c>
      <c r="C81" t="s">
        <v>107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f t="shared" si="4"/>
        <v>0</v>
      </c>
      <c r="L81" s="4">
        <v>0</v>
      </c>
      <c r="M81" s="4">
        <v>0</v>
      </c>
      <c r="N81" s="4">
        <v>0</v>
      </c>
      <c r="O81" s="4">
        <f t="shared" si="5"/>
        <v>0</v>
      </c>
      <c r="P81" s="4">
        <v>0</v>
      </c>
      <c r="Q81" s="3">
        <v>40145</v>
      </c>
      <c r="R81" s="3">
        <v>55037</v>
      </c>
      <c r="S81" s="3">
        <v>97771</v>
      </c>
      <c r="T81" s="3">
        <v>145037</v>
      </c>
      <c r="U81" s="3">
        <v>90001</v>
      </c>
      <c r="V81" s="3">
        <v>77052</v>
      </c>
      <c r="W81" s="3">
        <v>68635</v>
      </c>
      <c r="X81" s="3">
        <f t="shared" si="6"/>
        <v>573678</v>
      </c>
      <c r="Y81" s="3">
        <v>41440</v>
      </c>
      <c r="Z81" s="3">
        <v>22015</v>
      </c>
      <c r="AA81" s="3">
        <v>10360</v>
      </c>
      <c r="AB81" s="3">
        <f t="shared" si="7"/>
        <v>73815</v>
      </c>
      <c r="AC81" s="3">
        <v>647484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</row>
    <row r="82" spans="1:39" x14ac:dyDescent="0.35">
      <c r="A82" t="s">
        <v>100</v>
      </c>
      <c r="B82">
        <v>2016</v>
      </c>
      <c r="C82" t="s">
        <v>108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f t="shared" si="4"/>
        <v>0</v>
      </c>
      <c r="L82" s="4">
        <v>0</v>
      </c>
      <c r="M82" s="4">
        <v>0</v>
      </c>
      <c r="N82" s="4">
        <v>0</v>
      </c>
      <c r="O82" s="4">
        <f t="shared" si="5"/>
        <v>0</v>
      </c>
      <c r="P82" s="4">
        <v>0</v>
      </c>
      <c r="Q82" s="3">
        <v>42177</v>
      </c>
      <c r="R82" s="3">
        <v>57335</v>
      </c>
      <c r="S82" s="3">
        <v>96875</v>
      </c>
      <c r="T82" s="3">
        <v>149596</v>
      </c>
      <c r="U82" s="3">
        <v>92921</v>
      </c>
      <c r="V82" s="3">
        <v>77105</v>
      </c>
      <c r="W82" s="3">
        <v>69197</v>
      </c>
      <c r="X82" s="3">
        <f t="shared" si="6"/>
        <v>585206</v>
      </c>
      <c r="Y82" s="3">
        <v>42837</v>
      </c>
      <c r="Z82" s="3">
        <v>21749</v>
      </c>
      <c r="AA82" s="3">
        <v>10545</v>
      </c>
      <c r="AB82" s="3">
        <f t="shared" si="7"/>
        <v>75131</v>
      </c>
      <c r="AC82" s="3">
        <v>659009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</row>
    <row r="83" spans="1:39" x14ac:dyDescent="0.35">
      <c r="A83" t="s">
        <v>100</v>
      </c>
      <c r="B83">
        <v>2017</v>
      </c>
      <c r="C83" t="s">
        <v>109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f t="shared" si="4"/>
        <v>0</v>
      </c>
      <c r="L83" s="4">
        <v>0</v>
      </c>
      <c r="M83" s="4">
        <v>0</v>
      </c>
      <c r="N83" s="4">
        <v>0</v>
      </c>
      <c r="O83" s="4">
        <f t="shared" si="5"/>
        <v>0</v>
      </c>
      <c r="P83" s="4">
        <v>0</v>
      </c>
      <c r="Q83" s="3">
        <v>43607</v>
      </c>
      <c r="R83" s="3">
        <v>58900</v>
      </c>
      <c r="S83" s="3">
        <v>92041</v>
      </c>
      <c r="T83" s="3">
        <v>156390</v>
      </c>
      <c r="U83" s="3">
        <v>95604</v>
      </c>
      <c r="V83" s="3">
        <v>76580</v>
      </c>
      <c r="W83" s="3">
        <v>69500</v>
      </c>
      <c r="X83" s="3">
        <f t="shared" si="6"/>
        <v>592622</v>
      </c>
      <c r="Y83" s="3">
        <v>45582</v>
      </c>
      <c r="Z83" s="3">
        <v>23058</v>
      </c>
      <c r="AA83" s="3">
        <v>11129</v>
      </c>
      <c r="AB83" s="3">
        <f t="shared" si="7"/>
        <v>79769</v>
      </c>
      <c r="AC83" s="3">
        <v>672391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</row>
    <row r="84" spans="1:39" x14ac:dyDescent="0.35">
      <c r="A84" t="s">
        <v>110</v>
      </c>
      <c r="B84">
        <v>2009</v>
      </c>
      <c r="C84" t="s">
        <v>111</v>
      </c>
      <c r="D84" s="4">
        <v>0</v>
      </c>
      <c r="E84" s="4">
        <v>0</v>
      </c>
      <c r="F84" s="4">
        <v>0</v>
      </c>
      <c r="G84" s="4">
        <v>0</v>
      </c>
      <c r="H84" s="4">
        <v>20</v>
      </c>
      <c r="I84" s="4">
        <v>22</v>
      </c>
      <c r="J84" s="4">
        <v>150</v>
      </c>
      <c r="K84" s="4">
        <f t="shared" si="4"/>
        <v>192</v>
      </c>
      <c r="L84" s="4">
        <v>201</v>
      </c>
      <c r="M84" s="4">
        <v>284</v>
      </c>
      <c r="N84" s="4">
        <v>604</v>
      </c>
      <c r="O84" s="4">
        <f t="shared" si="5"/>
        <v>1089</v>
      </c>
      <c r="P84" s="4">
        <v>973</v>
      </c>
      <c r="Q84" s="3">
        <v>1145682</v>
      </c>
      <c r="R84" s="3">
        <v>2200592</v>
      </c>
      <c r="S84" s="3">
        <v>2347691</v>
      </c>
      <c r="T84" s="3">
        <v>2290255</v>
      </c>
      <c r="U84" s="3">
        <v>2518350</v>
      </c>
      <c r="V84" s="3">
        <v>2560390</v>
      </c>
      <c r="W84" s="3">
        <v>2092212</v>
      </c>
      <c r="X84" s="3">
        <f t="shared" si="6"/>
        <v>15155172</v>
      </c>
      <c r="Y84" s="3">
        <v>1479047</v>
      </c>
      <c r="Z84" s="3">
        <v>1165121</v>
      </c>
      <c r="AA84" s="3">
        <v>427459</v>
      </c>
      <c r="AB84" s="3">
        <f t="shared" si="7"/>
        <v>3071627</v>
      </c>
      <c r="AC84" s="3">
        <v>18222420</v>
      </c>
      <c r="AD84" s="2">
        <v>0</v>
      </c>
      <c r="AE84" s="2">
        <v>0</v>
      </c>
      <c r="AF84" s="2">
        <v>0</v>
      </c>
      <c r="AG84" s="2">
        <v>0</v>
      </c>
      <c r="AH84" s="2">
        <v>7.9417078642762118E-6</v>
      </c>
      <c r="AI84" s="2">
        <v>8.5924409953171205E-6</v>
      </c>
      <c r="AJ84" s="2">
        <v>7.1694455437594276E-5</v>
      </c>
      <c r="AK84" s="2">
        <v>1.3589831830901924E-4</v>
      </c>
      <c r="AL84" s="2">
        <v>1.4130010129626467E-3</v>
      </c>
      <c r="AM84" s="2">
        <v>5.3395761924047407E-5</v>
      </c>
    </row>
    <row r="85" spans="1:39" x14ac:dyDescent="0.35">
      <c r="A85" t="s">
        <v>110</v>
      </c>
      <c r="B85">
        <v>2010</v>
      </c>
      <c r="C85" t="s">
        <v>112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60</v>
      </c>
      <c r="K85" s="4">
        <f t="shared" si="4"/>
        <v>60</v>
      </c>
      <c r="L85" s="4">
        <v>140</v>
      </c>
      <c r="M85" s="4">
        <v>294</v>
      </c>
      <c r="N85" s="4">
        <v>648</v>
      </c>
      <c r="O85" s="4">
        <f t="shared" si="5"/>
        <v>1082</v>
      </c>
      <c r="P85" s="4">
        <v>962</v>
      </c>
      <c r="Q85" s="3">
        <v>1083698</v>
      </c>
      <c r="R85" s="3">
        <v>2207700</v>
      </c>
      <c r="S85" s="3">
        <v>2447878</v>
      </c>
      <c r="T85" s="3">
        <v>2252519</v>
      </c>
      <c r="U85" s="3">
        <v>2511341</v>
      </c>
      <c r="V85" s="3">
        <v>2671858</v>
      </c>
      <c r="W85" s="3">
        <v>2229029</v>
      </c>
      <c r="X85" s="3">
        <f t="shared" si="6"/>
        <v>15404023</v>
      </c>
      <c r="Y85" s="3">
        <v>1637630</v>
      </c>
      <c r="Z85" s="3">
        <v>1089222</v>
      </c>
      <c r="AA85" s="3">
        <v>413718</v>
      </c>
      <c r="AB85" s="3">
        <f t="shared" si="7"/>
        <v>3140570</v>
      </c>
      <c r="AC85" s="3">
        <v>18549507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2.6917550197866427E-5</v>
      </c>
      <c r="AK85" s="2">
        <v>8.5489396261670823E-5</v>
      </c>
      <c r="AL85" s="2">
        <v>1.5662842805969283E-3</v>
      </c>
      <c r="AM85" s="2">
        <v>5.1861216581119918E-5</v>
      </c>
    </row>
    <row r="86" spans="1:39" x14ac:dyDescent="0.35">
      <c r="A86" t="s">
        <v>110</v>
      </c>
      <c r="B86">
        <v>2011</v>
      </c>
      <c r="C86" t="s">
        <v>113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10</v>
      </c>
      <c r="J86" s="4">
        <v>74</v>
      </c>
      <c r="K86" s="4">
        <f t="shared" si="4"/>
        <v>84</v>
      </c>
      <c r="L86" s="4">
        <v>193</v>
      </c>
      <c r="M86" s="4">
        <v>327</v>
      </c>
      <c r="N86" s="4">
        <v>629</v>
      </c>
      <c r="O86" s="4">
        <f t="shared" si="5"/>
        <v>1149</v>
      </c>
      <c r="P86" s="4">
        <v>1078</v>
      </c>
      <c r="Q86" s="3">
        <v>1076310</v>
      </c>
      <c r="R86" s="3">
        <v>2198313</v>
      </c>
      <c r="S86" s="3">
        <v>2450874</v>
      </c>
      <c r="T86" s="3">
        <v>2269735</v>
      </c>
      <c r="U86" s="3">
        <v>2466038</v>
      </c>
      <c r="V86" s="3">
        <v>2693302</v>
      </c>
      <c r="W86" s="3">
        <v>2282887</v>
      </c>
      <c r="X86" s="3">
        <f t="shared" si="6"/>
        <v>15437459</v>
      </c>
      <c r="Y86" s="3">
        <v>1677604</v>
      </c>
      <c r="Z86" s="3">
        <v>1093404</v>
      </c>
      <c r="AA86" s="3">
        <v>430273</v>
      </c>
      <c r="AB86" s="3">
        <f t="shared" si="7"/>
        <v>3201281</v>
      </c>
      <c r="AC86" s="3">
        <v>18633958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3.7129144819259035E-6</v>
      </c>
      <c r="AJ86" s="2">
        <v>3.2415095447124631E-5</v>
      </c>
      <c r="AK86" s="2">
        <v>1.1504502850493919E-4</v>
      </c>
      <c r="AL86" s="2">
        <v>1.4618625849170178E-3</v>
      </c>
      <c r="AM86" s="2">
        <v>5.785137006319323E-5</v>
      </c>
    </row>
    <row r="87" spans="1:39" x14ac:dyDescent="0.35">
      <c r="A87" t="s">
        <v>110</v>
      </c>
      <c r="B87">
        <v>2012</v>
      </c>
      <c r="C87" t="s">
        <v>114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25</v>
      </c>
      <c r="K87" s="4">
        <f t="shared" si="4"/>
        <v>25</v>
      </c>
      <c r="L87" s="4">
        <v>186</v>
      </c>
      <c r="M87" s="4">
        <v>324</v>
      </c>
      <c r="N87" s="4">
        <v>606</v>
      </c>
      <c r="O87" s="4">
        <f t="shared" si="5"/>
        <v>1116</v>
      </c>
      <c r="P87" s="4">
        <v>1055</v>
      </c>
      <c r="Q87" s="3">
        <v>1062785</v>
      </c>
      <c r="R87" s="3">
        <v>2185326</v>
      </c>
      <c r="S87" s="3">
        <v>2447736</v>
      </c>
      <c r="T87" s="3">
        <v>2286140</v>
      </c>
      <c r="U87" s="3">
        <v>2414844</v>
      </c>
      <c r="V87" s="3">
        <v>2700417</v>
      </c>
      <c r="W87" s="3">
        <v>2328487</v>
      </c>
      <c r="X87" s="3">
        <f t="shared" si="6"/>
        <v>15425735</v>
      </c>
      <c r="Y87" s="3">
        <v>1732465</v>
      </c>
      <c r="Z87" s="3">
        <v>1095338</v>
      </c>
      <c r="AA87" s="3">
        <v>445287</v>
      </c>
      <c r="AB87" s="3">
        <f t="shared" si="7"/>
        <v>3273090</v>
      </c>
      <c r="AC87" s="3">
        <v>18696017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1.0736585602582278E-5</v>
      </c>
      <c r="AK87" s="2">
        <v>1.0736147627802005E-4</v>
      </c>
      <c r="AL87" s="2">
        <v>1.3609200358420525E-3</v>
      </c>
      <c r="AM87" s="2">
        <v>5.6429131402693954E-5</v>
      </c>
    </row>
    <row r="88" spans="1:39" x14ac:dyDescent="0.35">
      <c r="A88" t="s">
        <v>110</v>
      </c>
      <c r="B88">
        <v>2013</v>
      </c>
      <c r="C88" t="s">
        <v>115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13</v>
      </c>
      <c r="J88" s="4">
        <v>115</v>
      </c>
      <c r="K88" s="4">
        <f t="shared" si="4"/>
        <v>128</v>
      </c>
      <c r="L88" s="4">
        <v>278</v>
      </c>
      <c r="M88" s="4">
        <v>374</v>
      </c>
      <c r="N88" s="4">
        <v>609</v>
      </c>
      <c r="O88" s="4">
        <f t="shared" si="5"/>
        <v>1261</v>
      </c>
      <c r="P88" s="4">
        <v>1153</v>
      </c>
      <c r="Q88" s="3">
        <v>1063095</v>
      </c>
      <c r="R88" s="3">
        <v>2191777</v>
      </c>
      <c r="S88" s="3">
        <v>2451098</v>
      </c>
      <c r="T88" s="3">
        <v>2322405</v>
      </c>
      <c r="U88" s="3">
        <v>2391058</v>
      </c>
      <c r="V88" s="3">
        <v>2703422</v>
      </c>
      <c r="W88" s="3">
        <v>2370956</v>
      </c>
      <c r="X88" s="3">
        <f t="shared" si="6"/>
        <v>15493811</v>
      </c>
      <c r="Y88" s="3">
        <v>1780446</v>
      </c>
      <c r="Z88" s="3">
        <v>1094056</v>
      </c>
      <c r="AA88" s="3">
        <v>458567</v>
      </c>
      <c r="AB88" s="3">
        <f t="shared" si="7"/>
        <v>3333069</v>
      </c>
      <c r="AC88" s="3">
        <v>18828013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4.8087202072040548E-6</v>
      </c>
      <c r="AJ88" s="2">
        <v>4.8503641569054847E-5</v>
      </c>
      <c r="AK88" s="2">
        <v>1.5614065239833165E-4</v>
      </c>
      <c r="AL88" s="2">
        <v>1.3280502085845688E-3</v>
      </c>
      <c r="AM88" s="2">
        <v>6.1238538554227688E-5</v>
      </c>
    </row>
    <row r="89" spans="1:39" x14ac:dyDescent="0.35">
      <c r="A89" t="s">
        <v>110</v>
      </c>
      <c r="B89">
        <v>2014</v>
      </c>
      <c r="C89" t="s">
        <v>116</v>
      </c>
      <c r="D89" s="4">
        <v>0</v>
      </c>
      <c r="E89" s="4">
        <v>0</v>
      </c>
      <c r="F89" s="4">
        <v>0</v>
      </c>
      <c r="G89" s="4">
        <v>0</v>
      </c>
      <c r="H89" s="4">
        <v>13</v>
      </c>
      <c r="I89" s="4">
        <v>22</v>
      </c>
      <c r="J89" s="4">
        <v>139</v>
      </c>
      <c r="K89" s="4">
        <f t="shared" si="4"/>
        <v>174</v>
      </c>
      <c r="L89" s="4">
        <v>277</v>
      </c>
      <c r="M89" s="4">
        <v>388</v>
      </c>
      <c r="N89" s="4">
        <v>671</v>
      </c>
      <c r="O89" s="4">
        <f t="shared" si="5"/>
        <v>1336</v>
      </c>
      <c r="P89" s="4">
        <v>1084</v>
      </c>
      <c r="Q89" s="3">
        <v>1070735</v>
      </c>
      <c r="R89" s="3">
        <v>2221123</v>
      </c>
      <c r="S89" s="3">
        <v>2474742</v>
      </c>
      <c r="T89" s="3">
        <v>2392293</v>
      </c>
      <c r="U89" s="3">
        <v>2399934</v>
      </c>
      <c r="V89" s="3">
        <v>2726040</v>
      </c>
      <c r="W89" s="3">
        <v>2446407</v>
      </c>
      <c r="X89" s="3">
        <f t="shared" si="6"/>
        <v>15731274</v>
      </c>
      <c r="Y89" s="3">
        <v>1871234</v>
      </c>
      <c r="Z89" s="3">
        <v>1124233</v>
      </c>
      <c r="AA89" s="3">
        <v>476845</v>
      </c>
      <c r="AB89" s="3">
        <f t="shared" si="7"/>
        <v>3472312</v>
      </c>
      <c r="AC89" s="3">
        <v>19202176</v>
      </c>
      <c r="AD89" s="2">
        <v>0</v>
      </c>
      <c r="AE89" s="2">
        <v>0</v>
      </c>
      <c r="AF89" s="2">
        <v>0</v>
      </c>
      <c r="AG89" s="2">
        <v>0</v>
      </c>
      <c r="AH89" s="2">
        <v>5.4168156290964671E-6</v>
      </c>
      <c r="AI89" s="2">
        <v>8.0703144487975234E-6</v>
      </c>
      <c r="AJ89" s="2">
        <v>5.6818019242096676E-5</v>
      </c>
      <c r="AK89" s="2">
        <v>1.4803065784396821E-4</v>
      </c>
      <c r="AL89" s="2">
        <v>1.407165850538435E-3</v>
      </c>
      <c r="AM89" s="2">
        <v>5.6451935447315968E-5</v>
      </c>
    </row>
    <row r="90" spans="1:39" x14ac:dyDescent="0.35">
      <c r="A90" t="s">
        <v>110</v>
      </c>
      <c r="B90">
        <v>2015</v>
      </c>
      <c r="C90" t="s">
        <v>117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56</v>
      </c>
      <c r="K90" s="4">
        <f t="shared" si="4"/>
        <v>56</v>
      </c>
      <c r="L90" s="4">
        <v>224</v>
      </c>
      <c r="M90" s="4">
        <v>441</v>
      </c>
      <c r="N90" s="4">
        <v>733</v>
      </c>
      <c r="O90" s="4">
        <f t="shared" si="5"/>
        <v>1398</v>
      </c>
      <c r="P90" s="4">
        <v>1097</v>
      </c>
      <c r="Q90" s="3">
        <v>1064972</v>
      </c>
      <c r="R90" s="3">
        <v>2210349</v>
      </c>
      <c r="S90" s="3">
        <v>2448935</v>
      </c>
      <c r="T90" s="3">
        <v>2426623</v>
      </c>
      <c r="U90" s="3">
        <v>2388361</v>
      </c>
      <c r="V90" s="3">
        <v>2709274</v>
      </c>
      <c r="W90" s="3">
        <v>2498259</v>
      </c>
      <c r="X90" s="3">
        <f t="shared" si="6"/>
        <v>15746773</v>
      </c>
      <c r="Y90" s="3">
        <v>1961834</v>
      </c>
      <c r="Z90" s="3">
        <v>1157703</v>
      </c>
      <c r="AA90" s="3">
        <v>495008</v>
      </c>
      <c r="AB90" s="3">
        <f t="shared" si="7"/>
        <v>3614545</v>
      </c>
      <c r="AC90" s="3">
        <v>19358086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2.2415610230964844E-5</v>
      </c>
      <c r="AK90" s="2">
        <v>1.1417887548080011E-4</v>
      </c>
      <c r="AL90" s="2">
        <v>1.4807841489430473E-3</v>
      </c>
      <c r="AM90" s="2">
        <v>5.6668825626665776E-5</v>
      </c>
    </row>
    <row r="91" spans="1:39" x14ac:dyDescent="0.35">
      <c r="A91" t="s">
        <v>110</v>
      </c>
      <c r="B91">
        <v>2016</v>
      </c>
      <c r="C91" t="s">
        <v>118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30</v>
      </c>
      <c r="J91" s="4">
        <v>108</v>
      </c>
      <c r="K91" s="4">
        <f t="shared" si="4"/>
        <v>138</v>
      </c>
      <c r="L91" s="4">
        <v>274</v>
      </c>
      <c r="M91" s="4">
        <v>471</v>
      </c>
      <c r="N91" s="4">
        <v>701</v>
      </c>
      <c r="O91" s="4">
        <f t="shared" si="5"/>
        <v>1446</v>
      </c>
      <c r="P91" s="4">
        <v>1088</v>
      </c>
      <c r="Q91" s="3">
        <v>1100269</v>
      </c>
      <c r="R91" s="3">
        <v>2277730</v>
      </c>
      <c r="S91" s="3">
        <v>2496794</v>
      </c>
      <c r="T91" s="3">
        <v>2540028</v>
      </c>
      <c r="U91" s="3">
        <v>2444385</v>
      </c>
      <c r="V91" s="3">
        <v>2759942</v>
      </c>
      <c r="W91" s="3">
        <v>2595920</v>
      </c>
      <c r="X91" s="3">
        <f t="shared" si="6"/>
        <v>16215068</v>
      </c>
      <c r="Y91" s="3">
        <v>2094671</v>
      </c>
      <c r="Z91" s="3">
        <v>1203666</v>
      </c>
      <c r="AA91" s="3">
        <v>517500</v>
      </c>
      <c r="AB91" s="3">
        <f t="shared" si="7"/>
        <v>3815837</v>
      </c>
      <c r="AC91" s="3">
        <v>20031616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1.0869793640590997E-5</v>
      </c>
      <c r="AJ91" s="2">
        <v>4.1603747419026784E-5</v>
      </c>
      <c r="AK91" s="2">
        <v>1.3080813168273205E-4</v>
      </c>
      <c r="AL91" s="2">
        <v>1.3545893719806763E-3</v>
      </c>
      <c r="AM91" s="2">
        <v>5.431414020716052E-5</v>
      </c>
    </row>
    <row r="92" spans="1:39" x14ac:dyDescent="0.35">
      <c r="A92" t="s">
        <v>110</v>
      </c>
      <c r="B92">
        <v>2017</v>
      </c>
      <c r="C92" t="s">
        <v>119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51</v>
      </c>
      <c r="K92" s="4">
        <f t="shared" si="4"/>
        <v>51</v>
      </c>
      <c r="L92" s="4">
        <v>300</v>
      </c>
      <c r="M92" s="4">
        <v>516</v>
      </c>
      <c r="N92" s="4">
        <v>744</v>
      </c>
      <c r="O92" s="4">
        <f t="shared" si="5"/>
        <v>1560</v>
      </c>
      <c r="P92" s="4">
        <v>1294</v>
      </c>
      <c r="Q92" s="3">
        <v>1115082</v>
      </c>
      <c r="R92" s="3">
        <v>2308358</v>
      </c>
      <c r="S92" s="3">
        <v>2515016</v>
      </c>
      <c r="T92" s="3">
        <v>2617967</v>
      </c>
      <c r="U92" s="3">
        <v>2482411</v>
      </c>
      <c r="V92" s="3">
        <v>2775781</v>
      </c>
      <c r="W92" s="3">
        <v>2671831</v>
      </c>
      <c r="X92" s="3">
        <f t="shared" si="6"/>
        <v>16486446</v>
      </c>
      <c r="Y92" s="3">
        <v>2184197</v>
      </c>
      <c r="Z92" s="3">
        <v>1241746</v>
      </c>
      <c r="AA92" s="3">
        <v>526343</v>
      </c>
      <c r="AB92" s="3">
        <f t="shared" si="7"/>
        <v>3952286</v>
      </c>
      <c r="AC92" s="3">
        <v>20438732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1.9088033636858019E-5</v>
      </c>
      <c r="AK92" s="2">
        <v>1.3735024816900673E-4</v>
      </c>
      <c r="AL92" s="2">
        <v>1.413526920658202E-3</v>
      </c>
      <c r="AM92" s="2">
        <v>6.3311168227070055E-5</v>
      </c>
    </row>
    <row r="93" spans="1:39" x14ac:dyDescent="0.35">
      <c r="A93" t="s">
        <v>120</v>
      </c>
      <c r="B93">
        <v>2009</v>
      </c>
      <c r="C93" t="s">
        <v>121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10</v>
      </c>
      <c r="J93" s="4">
        <v>31</v>
      </c>
      <c r="K93" s="4">
        <f t="shared" si="4"/>
        <v>41</v>
      </c>
      <c r="L93" s="4">
        <v>116</v>
      </c>
      <c r="M93" s="4">
        <v>189</v>
      </c>
      <c r="N93" s="4">
        <v>410</v>
      </c>
      <c r="O93" s="4">
        <f t="shared" si="5"/>
        <v>715</v>
      </c>
      <c r="P93" s="4">
        <v>562</v>
      </c>
      <c r="Q93" s="3">
        <v>739712</v>
      </c>
      <c r="R93" s="3">
        <v>1392850</v>
      </c>
      <c r="S93" s="3">
        <v>1417525</v>
      </c>
      <c r="T93" s="3">
        <v>1376594</v>
      </c>
      <c r="U93" s="3">
        <v>1467313</v>
      </c>
      <c r="V93" s="3">
        <v>1355337</v>
      </c>
      <c r="W93" s="3">
        <v>983861</v>
      </c>
      <c r="X93" s="3">
        <f t="shared" si="6"/>
        <v>8733192</v>
      </c>
      <c r="Y93" s="3">
        <v>547521</v>
      </c>
      <c r="Z93" s="3">
        <v>315367</v>
      </c>
      <c r="AA93" s="3">
        <v>116479</v>
      </c>
      <c r="AB93" s="3">
        <f t="shared" si="7"/>
        <v>979367</v>
      </c>
      <c r="AC93" s="3">
        <v>9713030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7.3782387701361357E-6</v>
      </c>
      <c r="AJ93" s="2">
        <v>3.1508515938735247E-5</v>
      </c>
      <c r="AK93" s="2">
        <v>2.1186401982755001E-4</v>
      </c>
      <c r="AL93" s="2">
        <v>3.5199478017496717E-3</v>
      </c>
      <c r="AM93" s="2">
        <v>5.7860420486707029E-5</v>
      </c>
    </row>
    <row r="94" spans="1:39" x14ac:dyDescent="0.35">
      <c r="A94" t="s">
        <v>120</v>
      </c>
      <c r="B94">
        <v>2010</v>
      </c>
      <c r="C94" t="s">
        <v>122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22</v>
      </c>
      <c r="K94" s="4">
        <f t="shared" si="4"/>
        <v>22</v>
      </c>
      <c r="L94" s="4">
        <v>91</v>
      </c>
      <c r="M94" s="4">
        <v>223</v>
      </c>
      <c r="N94" s="4">
        <v>392</v>
      </c>
      <c r="O94" s="4">
        <f t="shared" si="5"/>
        <v>706</v>
      </c>
      <c r="P94" s="4">
        <v>557</v>
      </c>
      <c r="Q94" s="3">
        <v>696007</v>
      </c>
      <c r="R94" s="3">
        <v>1371353</v>
      </c>
      <c r="S94" s="3">
        <v>1390446</v>
      </c>
      <c r="T94" s="3">
        <v>1333608</v>
      </c>
      <c r="U94" s="3">
        <v>1437227</v>
      </c>
      <c r="V94" s="3">
        <v>1362909</v>
      </c>
      <c r="W94" s="3">
        <v>1016389</v>
      </c>
      <c r="X94" s="3">
        <f t="shared" si="6"/>
        <v>8607939</v>
      </c>
      <c r="Y94" s="3">
        <v>572021</v>
      </c>
      <c r="Z94" s="3">
        <v>307878</v>
      </c>
      <c r="AA94" s="3">
        <v>111940</v>
      </c>
      <c r="AB94" s="3">
        <f t="shared" si="7"/>
        <v>991839</v>
      </c>
      <c r="AC94" s="3">
        <v>9598767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2.1645255901037889E-5</v>
      </c>
      <c r="AK94" s="2">
        <v>1.5908506855517542E-4</v>
      </c>
      <c r="AL94" s="2">
        <v>3.5018760050026798E-3</v>
      </c>
      <c r="AM94" s="2">
        <v>5.8028286341360305E-5</v>
      </c>
    </row>
    <row r="95" spans="1:39" x14ac:dyDescent="0.35">
      <c r="A95" t="s">
        <v>120</v>
      </c>
      <c r="B95">
        <v>2011</v>
      </c>
      <c r="C95" t="s">
        <v>123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12</v>
      </c>
      <c r="K95" s="4">
        <f t="shared" si="4"/>
        <v>12</v>
      </c>
      <c r="L95" s="4">
        <v>130</v>
      </c>
      <c r="M95" s="4">
        <v>253</v>
      </c>
      <c r="N95" s="4">
        <v>376</v>
      </c>
      <c r="O95" s="4">
        <f t="shared" si="5"/>
        <v>759</v>
      </c>
      <c r="P95" s="4">
        <v>544</v>
      </c>
      <c r="Q95" s="3">
        <v>690683</v>
      </c>
      <c r="R95" s="3">
        <v>1374940</v>
      </c>
      <c r="S95" s="3">
        <v>1391922</v>
      </c>
      <c r="T95" s="3">
        <v>1329666</v>
      </c>
      <c r="U95" s="3">
        <v>1415904</v>
      </c>
      <c r="V95" s="3">
        <v>1372073</v>
      </c>
      <c r="W95" s="3">
        <v>1041165</v>
      </c>
      <c r="X95" s="3">
        <f t="shared" si="6"/>
        <v>8616353</v>
      </c>
      <c r="Y95" s="3">
        <v>589111</v>
      </c>
      <c r="Z95" s="3">
        <v>311000</v>
      </c>
      <c r="AA95" s="3">
        <v>113431</v>
      </c>
      <c r="AB95" s="3">
        <f t="shared" si="7"/>
        <v>1013542</v>
      </c>
      <c r="AC95" s="3">
        <v>9627433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1.1525550705219634E-5</v>
      </c>
      <c r="AK95" s="2">
        <v>2.2067148635825846E-4</v>
      </c>
      <c r="AL95" s="2">
        <v>3.3147904893723939E-3</v>
      </c>
      <c r="AM95" s="2">
        <v>5.6505197179767443E-5</v>
      </c>
    </row>
    <row r="96" spans="1:39" x14ac:dyDescent="0.35">
      <c r="A96" t="s">
        <v>120</v>
      </c>
      <c r="B96">
        <v>2012</v>
      </c>
      <c r="C96" t="s">
        <v>124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13</v>
      </c>
      <c r="K96" s="4">
        <f t="shared" si="4"/>
        <v>13</v>
      </c>
      <c r="L96" s="4">
        <v>109</v>
      </c>
      <c r="M96" s="4">
        <v>156</v>
      </c>
      <c r="N96" s="4">
        <v>419</v>
      </c>
      <c r="O96" s="4">
        <f t="shared" si="5"/>
        <v>684</v>
      </c>
      <c r="P96" s="4">
        <v>533</v>
      </c>
      <c r="Q96" s="3">
        <v>701036</v>
      </c>
      <c r="R96" s="3">
        <v>1412934</v>
      </c>
      <c r="S96" s="3">
        <v>1434636</v>
      </c>
      <c r="T96" s="3">
        <v>1370357</v>
      </c>
      <c r="U96" s="3">
        <v>1433788</v>
      </c>
      <c r="V96" s="3">
        <v>1418959</v>
      </c>
      <c r="W96" s="3">
        <v>1103535</v>
      </c>
      <c r="X96" s="3">
        <f t="shared" si="6"/>
        <v>8875245</v>
      </c>
      <c r="Y96" s="3">
        <v>637044</v>
      </c>
      <c r="Z96" s="3">
        <v>327765</v>
      </c>
      <c r="AA96" s="3">
        <v>121943</v>
      </c>
      <c r="AB96" s="3">
        <f t="shared" si="7"/>
        <v>1086752</v>
      </c>
      <c r="AC96" s="3">
        <v>9955103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1.1780324140149609E-5</v>
      </c>
      <c r="AK96" s="2">
        <v>1.7110278096960335E-4</v>
      </c>
      <c r="AL96" s="2">
        <v>3.436031588529067E-3</v>
      </c>
      <c r="AM96" s="2">
        <v>5.3540380245186817E-5</v>
      </c>
    </row>
    <row r="97" spans="1:39" x14ac:dyDescent="0.35">
      <c r="A97" t="s">
        <v>120</v>
      </c>
      <c r="B97">
        <v>2013</v>
      </c>
      <c r="C97" t="s">
        <v>125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17</v>
      </c>
      <c r="J97" s="4">
        <v>42</v>
      </c>
      <c r="K97" s="4">
        <f t="shared" si="4"/>
        <v>59</v>
      </c>
      <c r="L97" s="4">
        <v>113</v>
      </c>
      <c r="M97" s="4">
        <v>222</v>
      </c>
      <c r="N97" s="4">
        <v>398</v>
      </c>
      <c r="O97" s="4">
        <f t="shared" si="5"/>
        <v>733</v>
      </c>
      <c r="P97" s="4">
        <v>531</v>
      </c>
      <c r="Q97" s="3">
        <v>691527</v>
      </c>
      <c r="R97" s="3">
        <v>1426479</v>
      </c>
      <c r="S97" s="3">
        <v>1446796</v>
      </c>
      <c r="T97" s="3">
        <v>1362978</v>
      </c>
      <c r="U97" s="3">
        <v>1412730</v>
      </c>
      <c r="V97" s="3">
        <v>1419913</v>
      </c>
      <c r="W97" s="3">
        <v>1132200</v>
      </c>
      <c r="X97" s="3">
        <f t="shared" si="6"/>
        <v>8892623</v>
      </c>
      <c r="Y97" s="3">
        <v>671126</v>
      </c>
      <c r="Z97" s="3">
        <v>335515</v>
      </c>
      <c r="AA97" s="3">
        <v>124741</v>
      </c>
      <c r="AB97" s="3">
        <f t="shared" si="7"/>
        <v>1131382</v>
      </c>
      <c r="AC97" s="3">
        <v>10022337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1.1972564516276701E-5</v>
      </c>
      <c r="AJ97" s="2">
        <v>3.7095919448860625E-5</v>
      </c>
      <c r="AK97" s="2">
        <v>1.6837374799963048E-4</v>
      </c>
      <c r="AL97" s="2">
        <v>3.1906109458798631E-3</v>
      </c>
      <c r="AM97" s="2">
        <v>5.2981654877500128E-5</v>
      </c>
    </row>
    <row r="98" spans="1:39" x14ac:dyDescent="0.35">
      <c r="A98" t="s">
        <v>120</v>
      </c>
      <c r="B98">
        <v>2014</v>
      </c>
      <c r="C98" t="s">
        <v>126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14</v>
      </c>
      <c r="J98" s="4">
        <v>47</v>
      </c>
      <c r="K98" s="4">
        <f t="shared" si="4"/>
        <v>61</v>
      </c>
      <c r="L98" s="4">
        <v>187</v>
      </c>
      <c r="M98" s="4">
        <v>257</v>
      </c>
      <c r="N98" s="4">
        <v>348</v>
      </c>
      <c r="O98" s="4">
        <f t="shared" si="5"/>
        <v>792</v>
      </c>
      <c r="P98" s="4">
        <v>528</v>
      </c>
      <c r="Q98" s="3">
        <v>666838</v>
      </c>
      <c r="R98" s="3">
        <v>1392749</v>
      </c>
      <c r="S98" s="3">
        <v>1407328</v>
      </c>
      <c r="T98" s="3">
        <v>1343852</v>
      </c>
      <c r="U98" s="3">
        <v>1372593</v>
      </c>
      <c r="V98" s="3">
        <v>1383942</v>
      </c>
      <c r="W98" s="3">
        <v>1123236</v>
      </c>
      <c r="X98" s="3">
        <f t="shared" si="6"/>
        <v>8690538</v>
      </c>
      <c r="Y98" s="3">
        <v>673178</v>
      </c>
      <c r="Z98" s="3">
        <v>330084</v>
      </c>
      <c r="AA98" s="3">
        <v>121444</v>
      </c>
      <c r="AB98" s="3">
        <f t="shared" si="7"/>
        <v>1124706</v>
      </c>
      <c r="AC98" s="3">
        <v>9817046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1.0116030874126228E-5</v>
      </c>
      <c r="AJ98" s="2">
        <v>4.1843388210491828E-5</v>
      </c>
      <c r="AK98" s="2">
        <v>2.7778685577960064E-4</v>
      </c>
      <c r="AL98" s="2">
        <v>2.8655182635618061E-3</v>
      </c>
      <c r="AM98" s="2">
        <v>5.3783999789753458E-5</v>
      </c>
    </row>
    <row r="99" spans="1:39" x14ac:dyDescent="0.35">
      <c r="A99" t="s">
        <v>120</v>
      </c>
      <c r="B99">
        <v>2015</v>
      </c>
      <c r="C99" t="s">
        <v>127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11</v>
      </c>
      <c r="K99" s="4">
        <f t="shared" si="4"/>
        <v>11</v>
      </c>
      <c r="L99" s="4">
        <v>162</v>
      </c>
      <c r="M99" s="4">
        <v>241</v>
      </c>
      <c r="N99" s="4">
        <v>419</v>
      </c>
      <c r="O99" s="4">
        <f t="shared" si="5"/>
        <v>822</v>
      </c>
      <c r="P99" s="4">
        <v>499</v>
      </c>
      <c r="Q99" s="3">
        <v>683422</v>
      </c>
      <c r="R99" s="3">
        <v>1449707</v>
      </c>
      <c r="S99" s="3">
        <v>1460595</v>
      </c>
      <c r="T99" s="3">
        <v>1398575</v>
      </c>
      <c r="U99" s="3">
        <v>1415730</v>
      </c>
      <c r="V99" s="3">
        <v>1444013</v>
      </c>
      <c r="W99" s="3">
        <v>1210650</v>
      </c>
      <c r="X99" s="3">
        <f t="shared" si="6"/>
        <v>9062692</v>
      </c>
      <c r="Y99" s="3">
        <v>754079</v>
      </c>
      <c r="Z99" s="3">
        <v>362652</v>
      </c>
      <c r="AA99" s="3">
        <v>130539</v>
      </c>
      <c r="AB99" s="3">
        <f t="shared" si="7"/>
        <v>1247270</v>
      </c>
      <c r="AC99" s="3">
        <v>10307372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9.0860281666873162E-6</v>
      </c>
      <c r="AK99" s="2">
        <v>2.1483160252440395E-4</v>
      </c>
      <c r="AL99" s="2">
        <v>3.2097687281195659E-3</v>
      </c>
      <c r="AM99" s="2">
        <v>4.8411952144542763E-5</v>
      </c>
    </row>
    <row r="100" spans="1:39" x14ac:dyDescent="0.35">
      <c r="A100" t="s">
        <v>120</v>
      </c>
      <c r="B100">
        <v>2016</v>
      </c>
      <c r="C100" t="s">
        <v>128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10</v>
      </c>
      <c r="K100" s="4">
        <f t="shared" si="4"/>
        <v>10</v>
      </c>
      <c r="L100" s="4">
        <v>192</v>
      </c>
      <c r="M100" s="4">
        <v>266</v>
      </c>
      <c r="N100" s="4">
        <v>351</v>
      </c>
      <c r="O100" s="4">
        <f t="shared" si="5"/>
        <v>809</v>
      </c>
      <c r="P100" s="4">
        <v>451</v>
      </c>
      <c r="Q100" s="3">
        <v>662396</v>
      </c>
      <c r="R100" s="3">
        <v>1411276</v>
      </c>
      <c r="S100" s="3">
        <v>1427069</v>
      </c>
      <c r="T100" s="3">
        <v>1377425</v>
      </c>
      <c r="U100" s="3">
        <v>1372063</v>
      </c>
      <c r="V100" s="3">
        <v>1400425</v>
      </c>
      <c r="W100" s="3">
        <v>1185340</v>
      </c>
      <c r="X100" s="3">
        <f t="shared" si="6"/>
        <v>8835994</v>
      </c>
      <c r="Y100" s="3">
        <v>759640</v>
      </c>
      <c r="Z100" s="3">
        <v>355983</v>
      </c>
      <c r="AA100" s="3">
        <v>129787</v>
      </c>
      <c r="AB100" s="3">
        <f t="shared" si="7"/>
        <v>1245410</v>
      </c>
      <c r="AC100" s="3">
        <v>10082058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8.4363979955118356E-6</v>
      </c>
      <c r="AK100" s="2">
        <v>2.5275130324890738E-4</v>
      </c>
      <c r="AL100" s="2">
        <v>2.7044311063511755E-3</v>
      </c>
      <c r="AM100" s="2">
        <v>4.473293051874925E-5</v>
      </c>
    </row>
    <row r="101" spans="1:39" x14ac:dyDescent="0.35">
      <c r="A101" t="s">
        <v>120</v>
      </c>
      <c r="B101">
        <v>2017</v>
      </c>
      <c r="C101" t="s">
        <v>129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20</v>
      </c>
      <c r="K101" s="4">
        <f t="shared" si="4"/>
        <v>20</v>
      </c>
      <c r="L101" s="4">
        <v>149</v>
      </c>
      <c r="M101" s="4">
        <v>274</v>
      </c>
      <c r="N101" s="4">
        <v>391</v>
      </c>
      <c r="O101" s="4">
        <f t="shared" si="5"/>
        <v>814</v>
      </c>
      <c r="P101" s="4">
        <v>452</v>
      </c>
      <c r="Q101" s="3">
        <v>664105</v>
      </c>
      <c r="R101" s="3">
        <v>1427856</v>
      </c>
      <c r="S101" s="3">
        <v>1446984</v>
      </c>
      <c r="T101" s="3">
        <v>1415370</v>
      </c>
      <c r="U101" s="3">
        <v>1390455</v>
      </c>
      <c r="V101" s="3">
        <v>1427589</v>
      </c>
      <c r="W101" s="3">
        <v>1240644</v>
      </c>
      <c r="X101" s="3">
        <f t="shared" si="6"/>
        <v>9013003</v>
      </c>
      <c r="Y101" s="3">
        <v>819673</v>
      </c>
      <c r="Z101" s="3">
        <v>379593</v>
      </c>
      <c r="AA101" s="3">
        <v>134083</v>
      </c>
      <c r="AB101" s="3">
        <f t="shared" si="7"/>
        <v>1333349</v>
      </c>
      <c r="AC101" s="3">
        <v>10346352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1.6120659915334293E-5</v>
      </c>
      <c r="AK101" s="2">
        <v>1.8177980731340425E-4</v>
      </c>
      <c r="AL101" s="2">
        <v>2.9161042041123781E-3</v>
      </c>
      <c r="AM101" s="2">
        <v>4.3686895632392945E-5</v>
      </c>
    </row>
    <row r="102" spans="1:39" x14ac:dyDescent="0.35">
      <c r="A102" t="s">
        <v>130</v>
      </c>
      <c r="B102">
        <v>2009</v>
      </c>
      <c r="C102" t="s">
        <v>131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f t="shared" si="4"/>
        <v>0</v>
      </c>
      <c r="L102" s="4">
        <v>0</v>
      </c>
      <c r="M102" s="4">
        <v>0</v>
      </c>
      <c r="N102" s="4">
        <v>0</v>
      </c>
      <c r="O102" s="4">
        <f t="shared" si="5"/>
        <v>0</v>
      </c>
      <c r="P102" s="4">
        <v>105</v>
      </c>
      <c r="Q102" s="3">
        <v>86683</v>
      </c>
      <c r="R102" s="3">
        <v>154051</v>
      </c>
      <c r="S102" s="3">
        <v>174737</v>
      </c>
      <c r="T102" s="3">
        <v>183515</v>
      </c>
      <c r="U102" s="3">
        <v>175705</v>
      </c>
      <c r="V102" s="3">
        <v>180061</v>
      </c>
      <c r="W102" s="3">
        <v>147020</v>
      </c>
      <c r="X102" s="3">
        <f t="shared" si="6"/>
        <v>1101772</v>
      </c>
      <c r="Y102" s="3">
        <v>86910</v>
      </c>
      <c r="Z102" s="3">
        <v>67851</v>
      </c>
      <c r="AA102" s="3">
        <v>25895</v>
      </c>
      <c r="AB102" s="3">
        <f t="shared" si="7"/>
        <v>180656</v>
      </c>
      <c r="AC102" s="3">
        <v>1280241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8.2015807961157309E-5</v>
      </c>
    </row>
    <row r="103" spans="1:39" x14ac:dyDescent="0.35">
      <c r="A103" t="s">
        <v>130</v>
      </c>
      <c r="B103">
        <v>2010</v>
      </c>
      <c r="C103" t="s">
        <v>132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f t="shared" si="4"/>
        <v>0</v>
      </c>
      <c r="L103" s="4">
        <v>0</v>
      </c>
      <c r="M103" s="4">
        <v>0</v>
      </c>
      <c r="N103" s="4">
        <v>22</v>
      </c>
      <c r="O103" s="4">
        <f t="shared" si="5"/>
        <v>22</v>
      </c>
      <c r="P103" s="4">
        <v>119</v>
      </c>
      <c r="Q103" s="3">
        <v>86254</v>
      </c>
      <c r="R103" s="3">
        <v>162180</v>
      </c>
      <c r="S103" s="3">
        <v>180945</v>
      </c>
      <c r="T103" s="3">
        <v>179791</v>
      </c>
      <c r="U103" s="3">
        <v>179144</v>
      </c>
      <c r="V103" s="3">
        <v>194288</v>
      </c>
      <c r="W103" s="3">
        <v>165173</v>
      </c>
      <c r="X103" s="3">
        <f t="shared" si="6"/>
        <v>1147775</v>
      </c>
      <c r="Y103" s="3">
        <v>93989</v>
      </c>
      <c r="Z103" s="3">
        <v>64889</v>
      </c>
      <c r="AA103" s="3">
        <v>27042</v>
      </c>
      <c r="AB103" s="3">
        <f t="shared" si="7"/>
        <v>185920</v>
      </c>
      <c r="AC103" s="3">
        <v>1333591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8.1354929369129502E-4</v>
      </c>
      <c r="AM103" s="2">
        <v>8.9232755769947454E-5</v>
      </c>
    </row>
    <row r="104" spans="1:39" x14ac:dyDescent="0.35">
      <c r="A104" t="s">
        <v>130</v>
      </c>
      <c r="B104">
        <v>2011</v>
      </c>
      <c r="C104" t="s">
        <v>133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f t="shared" si="4"/>
        <v>0</v>
      </c>
      <c r="L104" s="4">
        <v>0</v>
      </c>
      <c r="M104" s="4">
        <v>0</v>
      </c>
      <c r="N104" s="4">
        <v>11</v>
      </c>
      <c r="O104" s="4">
        <f t="shared" si="5"/>
        <v>11</v>
      </c>
      <c r="P104" s="4">
        <v>182</v>
      </c>
      <c r="Q104" s="3">
        <v>87274</v>
      </c>
      <c r="R104" s="3">
        <v>163365</v>
      </c>
      <c r="S104" s="3">
        <v>181834</v>
      </c>
      <c r="T104" s="3">
        <v>183273</v>
      </c>
      <c r="U104" s="3">
        <v>177681</v>
      </c>
      <c r="V104" s="3">
        <v>192706</v>
      </c>
      <c r="W104" s="3">
        <v>170630</v>
      </c>
      <c r="X104" s="3">
        <f t="shared" si="6"/>
        <v>1156763</v>
      </c>
      <c r="Y104" s="3">
        <v>97996</v>
      </c>
      <c r="Z104" s="3">
        <v>65058</v>
      </c>
      <c r="AA104" s="3">
        <v>28780</v>
      </c>
      <c r="AB104" s="3">
        <f t="shared" si="7"/>
        <v>191834</v>
      </c>
      <c r="AC104" s="3">
        <v>1346554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3.8220986796386381E-4</v>
      </c>
      <c r="AM104" s="2">
        <v>1.3515982277725216E-4</v>
      </c>
    </row>
    <row r="105" spans="1:39" x14ac:dyDescent="0.35">
      <c r="A105" t="s">
        <v>130</v>
      </c>
      <c r="B105">
        <v>2012</v>
      </c>
      <c r="C105" t="s">
        <v>134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f t="shared" si="4"/>
        <v>0</v>
      </c>
      <c r="L105" s="4">
        <v>0</v>
      </c>
      <c r="M105" s="4">
        <v>0</v>
      </c>
      <c r="N105" s="4">
        <v>31</v>
      </c>
      <c r="O105" s="4">
        <f t="shared" si="5"/>
        <v>31</v>
      </c>
      <c r="P105" s="4">
        <v>239</v>
      </c>
      <c r="Q105" s="3">
        <v>88389</v>
      </c>
      <c r="R105" s="3">
        <v>163167</v>
      </c>
      <c r="S105" s="3">
        <v>182446</v>
      </c>
      <c r="T105" s="3">
        <v>188614</v>
      </c>
      <c r="U105" s="3">
        <v>176129</v>
      </c>
      <c r="V105" s="3">
        <v>191613</v>
      </c>
      <c r="W105" s="3">
        <v>174625</v>
      </c>
      <c r="X105" s="3">
        <f t="shared" si="6"/>
        <v>1164983</v>
      </c>
      <c r="Y105" s="3">
        <v>102134</v>
      </c>
      <c r="Z105" s="3">
        <v>63204</v>
      </c>
      <c r="AA105" s="3">
        <v>31783</v>
      </c>
      <c r="AB105" s="3">
        <f t="shared" si="7"/>
        <v>197121</v>
      </c>
      <c r="AC105" s="3">
        <v>1362730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9.753641884026052E-4</v>
      </c>
      <c r="AM105" s="2">
        <v>1.7538323805889647E-4</v>
      </c>
    </row>
    <row r="106" spans="1:39" x14ac:dyDescent="0.35">
      <c r="A106" t="s">
        <v>130</v>
      </c>
      <c r="B106">
        <v>2013</v>
      </c>
      <c r="C106" t="s">
        <v>135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f t="shared" si="4"/>
        <v>0</v>
      </c>
      <c r="L106" s="4">
        <v>0</v>
      </c>
      <c r="M106" s="4">
        <v>0</v>
      </c>
      <c r="N106" s="4">
        <v>67</v>
      </c>
      <c r="O106" s="4">
        <f t="shared" si="5"/>
        <v>67</v>
      </c>
      <c r="P106" s="4">
        <v>252</v>
      </c>
      <c r="Q106" s="3">
        <v>88926</v>
      </c>
      <c r="R106" s="3">
        <v>165874</v>
      </c>
      <c r="S106" s="3">
        <v>182632</v>
      </c>
      <c r="T106" s="3">
        <v>192639</v>
      </c>
      <c r="U106" s="3">
        <v>174201</v>
      </c>
      <c r="V106" s="3">
        <v>188489</v>
      </c>
      <c r="W106" s="3">
        <v>177118</v>
      </c>
      <c r="X106" s="3">
        <f t="shared" si="6"/>
        <v>1169879</v>
      </c>
      <c r="Y106" s="3">
        <v>106881</v>
      </c>
      <c r="Z106" s="3">
        <v>62759</v>
      </c>
      <c r="AA106" s="3">
        <v>32581</v>
      </c>
      <c r="AB106" s="3">
        <f t="shared" si="7"/>
        <v>202221</v>
      </c>
      <c r="AC106" s="3">
        <v>1376298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2.056413246984439E-3</v>
      </c>
      <c r="AM106" s="2">
        <v>1.8309988098507736E-4</v>
      </c>
    </row>
    <row r="107" spans="1:39" x14ac:dyDescent="0.35">
      <c r="A107" t="s">
        <v>130</v>
      </c>
      <c r="B107">
        <v>2014</v>
      </c>
      <c r="C107" t="s">
        <v>136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f t="shared" si="4"/>
        <v>0</v>
      </c>
      <c r="L107" s="4">
        <v>0</v>
      </c>
      <c r="M107" s="4">
        <v>0</v>
      </c>
      <c r="N107" s="4">
        <v>62</v>
      </c>
      <c r="O107" s="4">
        <f t="shared" si="5"/>
        <v>62</v>
      </c>
      <c r="P107" s="4">
        <v>224</v>
      </c>
      <c r="Q107" s="3">
        <v>89522</v>
      </c>
      <c r="R107" s="3">
        <v>168007</v>
      </c>
      <c r="S107" s="3">
        <v>186082</v>
      </c>
      <c r="T107" s="3">
        <v>199126</v>
      </c>
      <c r="U107" s="3">
        <v>174282</v>
      </c>
      <c r="V107" s="3">
        <v>184346</v>
      </c>
      <c r="W107" s="3">
        <v>177210</v>
      </c>
      <c r="X107" s="3">
        <f t="shared" si="6"/>
        <v>1178575</v>
      </c>
      <c r="Y107" s="3">
        <v>112917</v>
      </c>
      <c r="Z107" s="3">
        <v>64476</v>
      </c>
      <c r="AA107" s="3">
        <v>35491</v>
      </c>
      <c r="AB107" s="3">
        <f t="shared" si="7"/>
        <v>212884</v>
      </c>
      <c r="AC107" s="3">
        <v>1391072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1.7469217548110789E-3</v>
      </c>
      <c r="AM107" s="2">
        <v>1.6102689149087899E-4</v>
      </c>
    </row>
    <row r="108" spans="1:39" x14ac:dyDescent="0.35">
      <c r="A108" t="s">
        <v>130</v>
      </c>
      <c r="B108">
        <v>2015</v>
      </c>
      <c r="C108" t="s">
        <v>137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f t="shared" si="4"/>
        <v>0</v>
      </c>
      <c r="L108" s="4">
        <v>0</v>
      </c>
      <c r="M108" s="4">
        <v>0</v>
      </c>
      <c r="N108" s="4">
        <v>79</v>
      </c>
      <c r="O108" s="4">
        <f t="shared" si="5"/>
        <v>79</v>
      </c>
      <c r="P108" s="4">
        <v>326</v>
      </c>
      <c r="Q108" s="3">
        <v>91493</v>
      </c>
      <c r="R108" s="3">
        <v>168369</v>
      </c>
      <c r="S108" s="3">
        <v>184452</v>
      </c>
      <c r="T108" s="3">
        <v>204916</v>
      </c>
      <c r="U108" s="3">
        <v>175437</v>
      </c>
      <c r="V108" s="3">
        <v>181563</v>
      </c>
      <c r="W108" s="3">
        <v>179124</v>
      </c>
      <c r="X108" s="3">
        <f t="shared" si="6"/>
        <v>1185354</v>
      </c>
      <c r="Y108" s="3">
        <v>119786</v>
      </c>
      <c r="Z108" s="3">
        <v>63351</v>
      </c>
      <c r="AA108" s="3">
        <v>36782</v>
      </c>
      <c r="AB108" s="3">
        <f t="shared" si="7"/>
        <v>219919</v>
      </c>
      <c r="AC108" s="3">
        <v>1406214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2.1477896797346529E-3</v>
      </c>
      <c r="AM108" s="2">
        <v>2.3182815702304201E-4</v>
      </c>
    </row>
    <row r="109" spans="1:39" x14ac:dyDescent="0.35">
      <c r="A109" t="s">
        <v>130</v>
      </c>
      <c r="B109">
        <v>2016</v>
      </c>
      <c r="C109" t="s">
        <v>138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f t="shared" si="4"/>
        <v>0</v>
      </c>
      <c r="L109" s="4">
        <v>0</v>
      </c>
      <c r="M109" s="4">
        <v>0</v>
      </c>
      <c r="N109" s="4">
        <v>45</v>
      </c>
      <c r="O109" s="4">
        <f t="shared" si="5"/>
        <v>45</v>
      </c>
      <c r="P109" s="4">
        <v>303</v>
      </c>
      <c r="Q109" s="3">
        <v>92161</v>
      </c>
      <c r="R109" s="3">
        <v>167990</v>
      </c>
      <c r="S109" s="3">
        <v>180215</v>
      </c>
      <c r="T109" s="3">
        <v>203193</v>
      </c>
      <c r="U109" s="3">
        <v>176260</v>
      </c>
      <c r="V109" s="3">
        <v>181792</v>
      </c>
      <c r="W109" s="3">
        <v>184041</v>
      </c>
      <c r="X109" s="3">
        <f t="shared" si="6"/>
        <v>1185652</v>
      </c>
      <c r="Y109" s="3">
        <v>126294</v>
      </c>
      <c r="Z109" s="3">
        <v>63884</v>
      </c>
      <c r="AA109" s="3">
        <v>37991</v>
      </c>
      <c r="AB109" s="3">
        <f t="shared" si="7"/>
        <v>228169</v>
      </c>
      <c r="AC109" s="3">
        <v>1413673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1.1844910636729753E-3</v>
      </c>
      <c r="AM109" s="2">
        <v>2.1433528121425535E-4</v>
      </c>
    </row>
    <row r="110" spans="1:39" x14ac:dyDescent="0.35">
      <c r="A110" t="s">
        <v>130</v>
      </c>
      <c r="B110">
        <v>2017</v>
      </c>
      <c r="C110" t="s">
        <v>139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f t="shared" si="4"/>
        <v>0</v>
      </c>
      <c r="L110" s="4">
        <v>0</v>
      </c>
      <c r="M110" s="4">
        <v>0</v>
      </c>
      <c r="N110" s="4">
        <v>76</v>
      </c>
      <c r="O110" s="4">
        <f t="shared" si="5"/>
        <v>76</v>
      </c>
      <c r="P110" s="4">
        <v>382</v>
      </c>
      <c r="Q110" s="3">
        <v>91417</v>
      </c>
      <c r="R110" s="3">
        <v>168645</v>
      </c>
      <c r="S110" s="3">
        <v>177286</v>
      </c>
      <c r="T110" s="3">
        <v>205405</v>
      </c>
      <c r="U110" s="3">
        <v>177415</v>
      </c>
      <c r="V110" s="3">
        <v>179768</v>
      </c>
      <c r="W110" s="3">
        <v>183652</v>
      </c>
      <c r="X110" s="3">
        <f t="shared" si="6"/>
        <v>1183588</v>
      </c>
      <c r="Y110" s="3">
        <v>133689</v>
      </c>
      <c r="Z110" s="3">
        <v>66602</v>
      </c>
      <c r="AA110" s="3">
        <v>37853</v>
      </c>
      <c r="AB110" s="3">
        <f t="shared" si="7"/>
        <v>238144</v>
      </c>
      <c r="AC110" s="3">
        <v>1421732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2.0077668876971443E-3</v>
      </c>
      <c r="AM110" s="2">
        <v>2.6868636283068821E-4</v>
      </c>
    </row>
    <row r="111" spans="1:39" x14ac:dyDescent="0.35">
      <c r="A111" t="s">
        <v>140</v>
      </c>
      <c r="B111">
        <v>2009</v>
      </c>
      <c r="C111" t="s">
        <v>141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f t="shared" si="4"/>
        <v>0</v>
      </c>
      <c r="L111" s="4">
        <v>0</v>
      </c>
      <c r="M111" s="4">
        <v>0</v>
      </c>
      <c r="N111" s="4">
        <v>0</v>
      </c>
      <c r="O111" s="4">
        <f t="shared" si="5"/>
        <v>0</v>
      </c>
      <c r="P111" s="4">
        <v>10</v>
      </c>
      <c r="Q111" s="3">
        <v>118783</v>
      </c>
      <c r="R111" s="3">
        <v>220939</v>
      </c>
      <c r="S111" s="3">
        <v>227955</v>
      </c>
      <c r="T111" s="3">
        <v>199506</v>
      </c>
      <c r="U111" s="3">
        <v>191853</v>
      </c>
      <c r="V111" s="3">
        <v>203275</v>
      </c>
      <c r="W111" s="3">
        <v>159913</v>
      </c>
      <c r="X111" s="3">
        <f t="shared" si="6"/>
        <v>1322224</v>
      </c>
      <c r="Y111" s="3">
        <v>94145</v>
      </c>
      <c r="Z111" s="3">
        <v>58755</v>
      </c>
      <c r="AA111" s="3">
        <v>23750</v>
      </c>
      <c r="AB111" s="3">
        <f t="shared" si="7"/>
        <v>176650</v>
      </c>
      <c r="AC111" s="3">
        <v>1498101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6.6751173652510742E-6</v>
      </c>
    </row>
    <row r="112" spans="1:39" x14ac:dyDescent="0.35">
      <c r="A112" t="s">
        <v>140</v>
      </c>
      <c r="B112">
        <v>2010</v>
      </c>
      <c r="C112" t="s">
        <v>142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f t="shared" si="4"/>
        <v>0</v>
      </c>
      <c r="L112" s="4">
        <v>0</v>
      </c>
      <c r="M112" s="4">
        <v>0</v>
      </c>
      <c r="N112" s="4">
        <v>10</v>
      </c>
      <c r="O112" s="4">
        <f t="shared" si="5"/>
        <v>10</v>
      </c>
      <c r="P112" s="4">
        <v>68</v>
      </c>
      <c r="Q112" s="3">
        <v>119546</v>
      </c>
      <c r="R112" s="3">
        <v>231562</v>
      </c>
      <c r="S112" s="3">
        <v>224952</v>
      </c>
      <c r="T112" s="3">
        <v>202369</v>
      </c>
      <c r="U112" s="3">
        <v>194233</v>
      </c>
      <c r="V112" s="3">
        <v>209172</v>
      </c>
      <c r="W112" s="3">
        <v>169823</v>
      </c>
      <c r="X112" s="3">
        <f t="shared" si="6"/>
        <v>1351657</v>
      </c>
      <c r="Y112" s="3">
        <v>100750</v>
      </c>
      <c r="Z112" s="3">
        <v>58516</v>
      </c>
      <c r="AA112" s="3">
        <v>24002</v>
      </c>
      <c r="AB112" s="3">
        <f t="shared" si="7"/>
        <v>183268</v>
      </c>
      <c r="AC112" s="3">
        <v>1535086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4.1663194733772188E-4</v>
      </c>
      <c r="AM112" s="2">
        <v>4.4297192469998421E-5</v>
      </c>
    </row>
    <row r="113" spans="1:39" x14ac:dyDescent="0.35">
      <c r="A113" t="s">
        <v>140</v>
      </c>
      <c r="B113">
        <v>2011</v>
      </c>
      <c r="C113" t="s">
        <v>143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f t="shared" si="4"/>
        <v>0</v>
      </c>
      <c r="L113" s="4">
        <v>0</v>
      </c>
      <c r="M113" s="4">
        <v>0</v>
      </c>
      <c r="N113" s="4">
        <v>0</v>
      </c>
      <c r="O113" s="4">
        <f t="shared" si="5"/>
        <v>0</v>
      </c>
      <c r="P113" s="4">
        <v>61</v>
      </c>
      <c r="Q113" s="3">
        <v>121477</v>
      </c>
      <c r="R113" s="3">
        <v>238266</v>
      </c>
      <c r="S113" s="3">
        <v>229247</v>
      </c>
      <c r="T113" s="3">
        <v>209108</v>
      </c>
      <c r="U113" s="3">
        <v>196466</v>
      </c>
      <c r="V113" s="3">
        <v>213690</v>
      </c>
      <c r="W113" s="3">
        <v>181004</v>
      </c>
      <c r="X113" s="3">
        <f t="shared" si="6"/>
        <v>1389258</v>
      </c>
      <c r="Y113" s="3">
        <v>109827</v>
      </c>
      <c r="Z113" s="3">
        <v>62919</v>
      </c>
      <c r="AA113" s="3">
        <v>25427</v>
      </c>
      <c r="AB113" s="3">
        <f t="shared" si="7"/>
        <v>198173</v>
      </c>
      <c r="AC113" s="3">
        <v>1587086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3.8435220271617292E-5</v>
      </c>
    </row>
    <row r="114" spans="1:39" x14ac:dyDescent="0.35">
      <c r="A114" t="s">
        <v>140</v>
      </c>
      <c r="B114">
        <v>2012</v>
      </c>
      <c r="C114" t="s">
        <v>144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f t="shared" si="4"/>
        <v>0</v>
      </c>
      <c r="L114" s="4">
        <v>0</v>
      </c>
      <c r="M114" s="4">
        <v>0</v>
      </c>
      <c r="N114" s="4">
        <v>0</v>
      </c>
      <c r="O114" s="4">
        <f t="shared" si="5"/>
        <v>0</v>
      </c>
      <c r="P114" s="4">
        <v>46</v>
      </c>
      <c r="Q114" s="3">
        <v>119993</v>
      </c>
      <c r="R114" s="3">
        <v>237017</v>
      </c>
      <c r="S114" s="3">
        <v>227151</v>
      </c>
      <c r="T114" s="3">
        <v>208613</v>
      </c>
      <c r="U114" s="3">
        <v>192626</v>
      </c>
      <c r="V114" s="3">
        <v>207564</v>
      </c>
      <c r="W114" s="3">
        <v>181379</v>
      </c>
      <c r="X114" s="3">
        <f t="shared" si="6"/>
        <v>1374343</v>
      </c>
      <c r="Y114" s="3">
        <v>111824</v>
      </c>
      <c r="Z114" s="3">
        <v>61411</v>
      </c>
      <c r="AA114" s="3">
        <v>24759</v>
      </c>
      <c r="AB114" s="3">
        <f t="shared" si="7"/>
        <v>197994</v>
      </c>
      <c r="AC114" s="3">
        <v>1570747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2.9285429162048375E-5</v>
      </c>
    </row>
    <row r="115" spans="1:39" x14ac:dyDescent="0.35">
      <c r="A115" t="s">
        <v>140</v>
      </c>
      <c r="B115">
        <v>2013</v>
      </c>
      <c r="C115" t="s">
        <v>145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f t="shared" si="4"/>
        <v>0</v>
      </c>
      <c r="L115" s="4">
        <v>0</v>
      </c>
      <c r="M115" s="4">
        <v>0</v>
      </c>
      <c r="N115" s="4">
        <v>12</v>
      </c>
      <c r="O115" s="4">
        <f t="shared" si="5"/>
        <v>12</v>
      </c>
      <c r="P115" s="4">
        <v>94</v>
      </c>
      <c r="Q115" s="3">
        <v>126660</v>
      </c>
      <c r="R115" s="3">
        <v>257927</v>
      </c>
      <c r="S115" s="3">
        <v>240560</v>
      </c>
      <c r="T115" s="3">
        <v>224435</v>
      </c>
      <c r="U115" s="3">
        <v>208664</v>
      </c>
      <c r="V115" s="3">
        <v>221943</v>
      </c>
      <c r="W115" s="3">
        <v>202266</v>
      </c>
      <c r="X115" s="3">
        <f t="shared" si="6"/>
        <v>1482455</v>
      </c>
      <c r="Y115" s="3">
        <v>127501</v>
      </c>
      <c r="Z115" s="3">
        <v>67989</v>
      </c>
      <c r="AA115" s="3">
        <v>27313</v>
      </c>
      <c r="AB115" s="3">
        <f t="shared" si="7"/>
        <v>222803</v>
      </c>
      <c r="AC115" s="3">
        <v>1704449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4.393512246915388E-4</v>
      </c>
      <c r="AM115" s="2">
        <v>5.5149787409303535E-5</v>
      </c>
    </row>
    <row r="116" spans="1:39" x14ac:dyDescent="0.35">
      <c r="A116" t="s">
        <v>140</v>
      </c>
      <c r="B116">
        <v>2014</v>
      </c>
      <c r="C116" t="s">
        <v>146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f t="shared" si="4"/>
        <v>0</v>
      </c>
      <c r="L116" s="4">
        <v>0</v>
      </c>
      <c r="M116" s="4">
        <v>0</v>
      </c>
      <c r="N116" s="4">
        <v>0</v>
      </c>
      <c r="O116" s="4">
        <f t="shared" si="5"/>
        <v>0</v>
      </c>
      <c r="P116" s="4">
        <v>56</v>
      </c>
      <c r="Q116" s="3">
        <v>118022</v>
      </c>
      <c r="R116" s="3">
        <v>246063</v>
      </c>
      <c r="S116" s="3">
        <v>232589</v>
      </c>
      <c r="T116" s="3">
        <v>219118</v>
      </c>
      <c r="U116" s="3">
        <v>202098</v>
      </c>
      <c r="V116" s="3">
        <v>210911</v>
      </c>
      <c r="W116" s="3">
        <v>198201</v>
      </c>
      <c r="X116" s="3">
        <f t="shared" si="6"/>
        <v>1427002</v>
      </c>
      <c r="Y116" s="3">
        <v>128992</v>
      </c>
      <c r="Z116" s="3">
        <v>67555</v>
      </c>
      <c r="AA116" s="3">
        <v>26798</v>
      </c>
      <c r="AB116" s="3">
        <f t="shared" si="7"/>
        <v>223345</v>
      </c>
      <c r="AC116" s="3">
        <v>1650525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3.3928598476242405E-5</v>
      </c>
    </row>
    <row r="117" spans="1:39" x14ac:dyDescent="0.35">
      <c r="A117" t="s">
        <v>140</v>
      </c>
      <c r="B117">
        <v>2015</v>
      </c>
      <c r="C117" t="s">
        <v>147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f t="shared" si="4"/>
        <v>0</v>
      </c>
      <c r="L117" s="4">
        <v>0</v>
      </c>
      <c r="M117" s="4">
        <v>0</v>
      </c>
      <c r="N117" s="4">
        <v>13</v>
      </c>
      <c r="O117" s="4">
        <f t="shared" si="5"/>
        <v>13</v>
      </c>
      <c r="P117" s="4">
        <v>69</v>
      </c>
      <c r="Q117" s="3">
        <v>118279</v>
      </c>
      <c r="R117" s="3">
        <v>249985</v>
      </c>
      <c r="S117" s="3">
        <v>238704</v>
      </c>
      <c r="T117" s="3">
        <v>225372</v>
      </c>
      <c r="U117" s="3">
        <v>211842</v>
      </c>
      <c r="V117" s="3">
        <v>217554</v>
      </c>
      <c r="W117" s="3">
        <v>207847</v>
      </c>
      <c r="X117" s="3">
        <f t="shared" si="6"/>
        <v>1469583</v>
      </c>
      <c r="Y117" s="3">
        <v>136995</v>
      </c>
      <c r="Z117" s="3">
        <v>70134</v>
      </c>
      <c r="AA117" s="3">
        <v>28407</v>
      </c>
      <c r="AB117" s="3">
        <f t="shared" si="7"/>
        <v>235536</v>
      </c>
      <c r="AC117" s="3">
        <v>1705292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4.5763368183898337E-4</v>
      </c>
      <c r="AM117" s="2">
        <v>4.0462278600966875E-5</v>
      </c>
    </row>
    <row r="118" spans="1:39" x14ac:dyDescent="0.35">
      <c r="A118" t="s">
        <v>140</v>
      </c>
      <c r="B118">
        <v>2016</v>
      </c>
      <c r="C118" t="s">
        <v>148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f t="shared" si="4"/>
        <v>0</v>
      </c>
      <c r="L118" s="4">
        <v>0</v>
      </c>
      <c r="M118" s="4">
        <v>0</v>
      </c>
      <c r="N118" s="4">
        <v>0</v>
      </c>
      <c r="O118" s="4">
        <f t="shared" si="5"/>
        <v>0</v>
      </c>
      <c r="P118" s="4">
        <v>42</v>
      </c>
      <c r="Q118" s="3">
        <v>107842</v>
      </c>
      <c r="R118" s="3">
        <v>232707</v>
      </c>
      <c r="S118" s="3">
        <v>217111</v>
      </c>
      <c r="T118" s="3">
        <v>204469</v>
      </c>
      <c r="U118" s="3">
        <v>190931</v>
      </c>
      <c r="V118" s="3">
        <v>190207</v>
      </c>
      <c r="W118" s="3">
        <v>188861</v>
      </c>
      <c r="X118" s="3">
        <f t="shared" si="6"/>
        <v>1332128</v>
      </c>
      <c r="Y118" s="3">
        <v>131640</v>
      </c>
      <c r="Z118" s="3">
        <v>64720</v>
      </c>
      <c r="AA118" s="3">
        <v>25456</v>
      </c>
      <c r="AB118" s="3">
        <f t="shared" si="7"/>
        <v>221816</v>
      </c>
      <c r="AC118" s="3">
        <v>1554682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2.701517094814245E-5</v>
      </c>
    </row>
    <row r="119" spans="1:39" x14ac:dyDescent="0.35">
      <c r="A119" t="s">
        <v>140</v>
      </c>
      <c r="B119">
        <v>2017</v>
      </c>
      <c r="C119" t="s">
        <v>149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f t="shared" si="4"/>
        <v>0</v>
      </c>
      <c r="L119" s="4">
        <v>0</v>
      </c>
      <c r="M119" s="4">
        <v>0</v>
      </c>
      <c r="N119" s="4">
        <v>26</v>
      </c>
      <c r="O119" s="4">
        <f t="shared" si="5"/>
        <v>26</v>
      </c>
      <c r="P119" s="4">
        <v>79</v>
      </c>
      <c r="Q119" s="3">
        <v>105307</v>
      </c>
      <c r="R119" s="3">
        <v>231853</v>
      </c>
      <c r="S119" s="3">
        <v>213523</v>
      </c>
      <c r="T119" s="3">
        <v>206868</v>
      </c>
      <c r="U119" s="3">
        <v>196246</v>
      </c>
      <c r="V119" s="3">
        <v>193162</v>
      </c>
      <c r="W119" s="3">
        <v>194898</v>
      </c>
      <c r="X119" s="3">
        <f t="shared" si="6"/>
        <v>1341857</v>
      </c>
      <c r="Y119" s="3">
        <v>140110</v>
      </c>
      <c r="Z119" s="3">
        <v>67751</v>
      </c>
      <c r="AA119" s="3">
        <v>26601</v>
      </c>
      <c r="AB119" s="3">
        <f t="shared" si="7"/>
        <v>234462</v>
      </c>
      <c r="AC119" s="3">
        <v>1576319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9.7740686440359395E-4</v>
      </c>
      <c r="AM119" s="2">
        <v>5.011675936152517E-5</v>
      </c>
    </row>
    <row r="120" spans="1:39" x14ac:dyDescent="0.35">
      <c r="A120" t="s">
        <v>150</v>
      </c>
      <c r="B120">
        <v>2009</v>
      </c>
      <c r="C120" t="s">
        <v>151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22</v>
      </c>
      <c r="J120" s="4">
        <v>67</v>
      </c>
      <c r="K120" s="4">
        <f t="shared" si="4"/>
        <v>89</v>
      </c>
      <c r="L120" s="4">
        <v>173</v>
      </c>
      <c r="M120" s="4">
        <v>263</v>
      </c>
      <c r="N120" s="4">
        <v>589</v>
      </c>
      <c r="O120" s="4">
        <f t="shared" si="5"/>
        <v>1025</v>
      </c>
      <c r="P120" s="4">
        <v>1154</v>
      </c>
      <c r="Q120" s="3">
        <v>899023</v>
      </c>
      <c r="R120" s="3">
        <v>1769352</v>
      </c>
      <c r="S120" s="3">
        <v>1845766</v>
      </c>
      <c r="T120" s="3">
        <v>1770585</v>
      </c>
      <c r="U120" s="3">
        <v>1829899</v>
      </c>
      <c r="V120" s="3">
        <v>1867148</v>
      </c>
      <c r="W120" s="3">
        <v>1342812</v>
      </c>
      <c r="X120" s="3">
        <f t="shared" si="6"/>
        <v>11324585</v>
      </c>
      <c r="Y120" s="3">
        <v>804936</v>
      </c>
      <c r="Z120" s="3">
        <v>539978</v>
      </c>
      <c r="AA120" s="3">
        <v>223089</v>
      </c>
      <c r="AB120" s="3">
        <f t="shared" si="7"/>
        <v>1568003</v>
      </c>
      <c r="AC120" s="3">
        <v>12892496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1.1782676038535778E-5</v>
      </c>
      <c r="AJ120" s="2">
        <v>4.9895294352448444E-5</v>
      </c>
      <c r="AK120" s="2">
        <v>2.1492391941719589E-4</v>
      </c>
      <c r="AL120" s="2">
        <v>2.6402018925182325E-3</v>
      </c>
      <c r="AM120" s="2">
        <v>8.9509432463659487E-5</v>
      </c>
    </row>
    <row r="121" spans="1:39" x14ac:dyDescent="0.35">
      <c r="A121" t="s">
        <v>150</v>
      </c>
      <c r="B121">
        <v>2010</v>
      </c>
      <c r="C121" t="s">
        <v>152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20</v>
      </c>
      <c r="K121" s="4">
        <f t="shared" si="4"/>
        <v>20</v>
      </c>
      <c r="L121" s="4">
        <v>148</v>
      </c>
      <c r="M121" s="4">
        <v>247</v>
      </c>
      <c r="N121" s="4">
        <v>597</v>
      </c>
      <c r="O121" s="4">
        <f t="shared" si="5"/>
        <v>992</v>
      </c>
      <c r="P121" s="4">
        <v>1068</v>
      </c>
      <c r="Q121" s="3">
        <v>855992</v>
      </c>
      <c r="R121" s="3">
        <v>1766338</v>
      </c>
      <c r="S121" s="3">
        <v>1827479</v>
      </c>
      <c r="T121" s="3">
        <v>1773313</v>
      </c>
      <c r="U121" s="3">
        <v>1799190</v>
      </c>
      <c r="V121" s="3">
        <v>1878621</v>
      </c>
      <c r="W121" s="3">
        <v>1410201</v>
      </c>
      <c r="X121" s="3">
        <f t="shared" si="6"/>
        <v>11311134</v>
      </c>
      <c r="Y121" s="3">
        <v>825548</v>
      </c>
      <c r="Z121" s="3">
        <v>534539</v>
      </c>
      <c r="AA121" s="3">
        <v>229043</v>
      </c>
      <c r="AB121" s="3">
        <f t="shared" si="7"/>
        <v>1589130</v>
      </c>
      <c r="AC121" s="3">
        <v>12896183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1.4182375420241512E-5</v>
      </c>
      <c r="AK121" s="2">
        <v>1.7927485742803568E-4</v>
      </c>
      <c r="AL121" s="2">
        <v>2.6064974699073974E-3</v>
      </c>
      <c r="AM121" s="2">
        <v>8.2815201986510267E-5</v>
      </c>
    </row>
    <row r="122" spans="1:39" x14ac:dyDescent="0.35">
      <c r="A122" t="s">
        <v>150</v>
      </c>
      <c r="B122">
        <v>2011</v>
      </c>
      <c r="C122" t="s">
        <v>153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41</v>
      </c>
      <c r="K122" s="4">
        <f t="shared" si="4"/>
        <v>41</v>
      </c>
      <c r="L122" s="4">
        <v>201</v>
      </c>
      <c r="M122" s="4">
        <v>256</v>
      </c>
      <c r="N122" s="4">
        <v>625</v>
      </c>
      <c r="O122" s="4">
        <f t="shared" si="5"/>
        <v>1082</v>
      </c>
      <c r="P122" s="4">
        <v>1168</v>
      </c>
      <c r="Q122" s="3">
        <v>835846</v>
      </c>
      <c r="R122" s="3">
        <v>1735452</v>
      </c>
      <c r="S122" s="3">
        <v>1796891</v>
      </c>
      <c r="T122" s="3">
        <v>1758595</v>
      </c>
      <c r="U122" s="3">
        <v>1746215</v>
      </c>
      <c r="V122" s="3">
        <v>1850765</v>
      </c>
      <c r="W122" s="3">
        <v>1427127</v>
      </c>
      <c r="X122" s="3">
        <f t="shared" si="6"/>
        <v>11150891</v>
      </c>
      <c r="Y122" s="3">
        <v>830654</v>
      </c>
      <c r="Z122" s="3">
        <v>525284</v>
      </c>
      <c r="AA122" s="3">
        <v>228245</v>
      </c>
      <c r="AB122" s="3">
        <f t="shared" si="7"/>
        <v>1584183</v>
      </c>
      <c r="AC122" s="3">
        <v>12741975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2.8729047940372509E-5</v>
      </c>
      <c r="AK122" s="2">
        <v>2.4197800769032595E-4</v>
      </c>
      <c r="AL122" s="2">
        <v>2.7382856141426977E-3</v>
      </c>
      <c r="AM122" s="2">
        <v>9.1665538505608429E-5</v>
      </c>
    </row>
    <row r="123" spans="1:39" x14ac:dyDescent="0.35">
      <c r="A123" t="s">
        <v>150</v>
      </c>
      <c r="B123">
        <v>2012</v>
      </c>
      <c r="C123" t="s">
        <v>154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33</v>
      </c>
      <c r="K123" s="4">
        <f t="shared" si="4"/>
        <v>33</v>
      </c>
      <c r="L123" s="4">
        <v>185</v>
      </c>
      <c r="M123" s="4">
        <v>292</v>
      </c>
      <c r="N123" s="4">
        <v>559</v>
      </c>
      <c r="O123" s="4">
        <f t="shared" si="5"/>
        <v>1036</v>
      </c>
      <c r="P123" s="4">
        <v>1132</v>
      </c>
      <c r="Q123" s="3">
        <v>835411</v>
      </c>
      <c r="R123" s="3">
        <v>1733641</v>
      </c>
      <c r="S123" s="3">
        <v>1803680</v>
      </c>
      <c r="T123" s="3">
        <v>1778953</v>
      </c>
      <c r="U123" s="3">
        <v>1734973</v>
      </c>
      <c r="V123" s="3">
        <v>1859491</v>
      </c>
      <c r="W123" s="3">
        <v>1483718</v>
      </c>
      <c r="X123" s="3">
        <f t="shared" si="6"/>
        <v>11229867</v>
      </c>
      <c r="Y123" s="3">
        <v>863402</v>
      </c>
      <c r="Z123" s="3">
        <v>531937</v>
      </c>
      <c r="AA123" s="3">
        <v>236442</v>
      </c>
      <c r="AB123" s="3">
        <f t="shared" si="7"/>
        <v>1631781</v>
      </c>
      <c r="AC123" s="3">
        <v>12856518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2.2241423235412658E-5</v>
      </c>
      <c r="AK123" s="2">
        <v>2.1426867206700935E-4</v>
      </c>
      <c r="AL123" s="2">
        <v>2.364216171407787E-3</v>
      </c>
      <c r="AM123" s="2">
        <v>8.804872361241201E-5</v>
      </c>
    </row>
    <row r="124" spans="1:39" x14ac:dyDescent="0.35">
      <c r="A124" t="s">
        <v>150</v>
      </c>
      <c r="B124">
        <v>2013</v>
      </c>
      <c r="C124" t="s">
        <v>155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10</v>
      </c>
      <c r="K124" s="4">
        <f t="shared" si="4"/>
        <v>10</v>
      </c>
      <c r="L124" s="4">
        <v>175</v>
      </c>
      <c r="M124" s="4">
        <v>315</v>
      </c>
      <c r="N124" s="4">
        <v>600</v>
      </c>
      <c r="O124" s="4">
        <f t="shared" si="5"/>
        <v>1090</v>
      </c>
      <c r="P124" s="4">
        <v>1207</v>
      </c>
      <c r="Q124" s="3">
        <v>819709</v>
      </c>
      <c r="R124" s="3">
        <v>1718923</v>
      </c>
      <c r="S124" s="3">
        <v>1788229</v>
      </c>
      <c r="T124" s="3">
        <v>1774393</v>
      </c>
      <c r="U124" s="3">
        <v>1704497</v>
      </c>
      <c r="V124" s="3">
        <v>1832196</v>
      </c>
      <c r="W124" s="3">
        <v>1508537</v>
      </c>
      <c r="X124" s="3">
        <f t="shared" si="6"/>
        <v>11146484</v>
      </c>
      <c r="Y124" s="3">
        <v>884486</v>
      </c>
      <c r="Z124" s="3">
        <v>516021</v>
      </c>
      <c r="AA124" s="3">
        <v>238541</v>
      </c>
      <c r="AB124" s="3">
        <f t="shared" si="7"/>
        <v>1639048</v>
      </c>
      <c r="AC124" s="3">
        <v>12791075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6.628939164236608E-6</v>
      </c>
      <c r="AK124" s="2">
        <v>1.9785502540458526E-4</v>
      </c>
      <c r="AL124" s="2">
        <v>2.5152908724286392E-3</v>
      </c>
      <c r="AM124" s="2">
        <v>9.4362670846664571E-5</v>
      </c>
    </row>
    <row r="125" spans="1:39" x14ac:dyDescent="0.35">
      <c r="A125" t="s">
        <v>150</v>
      </c>
      <c r="B125">
        <v>2014</v>
      </c>
      <c r="C125" t="s">
        <v>156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12</v>
      </c>
      <c r="J125" s="4">
        <v>36</v>
      </c>
      <c r="K125" s="4">
        <f t="shared" si="4"/>
        <v>48</v>
      </c>
      <c r="L125" s="4">
        <v>181</v>
      </c>
      <c r="M125" s="4">
        <v>333</v>
      </c>
      <c r="N125" s="4">
        <v>577</v>
      </c>
      <c r="O125" s="4">
        <f t="shared" si="5"/>
        <v>1091</v>
      </c>
      <c r="P125" s="4">
        <v>1215</v>
      </c>
      <c r="Q125" s="3">
        <v>809196</v>
      </c>
      <c r="R125" s="3">
        <v>1703569</v>
      </c>
      <c r="S125" s="3">
        <v>1789993</v>
      </c>
      <c r="T125" s="3">
        <v>1780538</v>
      </c>
      <c r="U125" s="3">
        <v>1692689</v>
      </c>
      <c r="V125" s="3">
        <v>1808569</v>
      </c>
      <c r="W125" s="3">
        <v>1552219</v>
      </c>
      <c r="X125" s="3">
        <f t="shared" si="6"/>
        <v>11136773</v>
      </c>
      <c r="Y125" s="3">
        <v>915057</v>
      </c>
      <c r="Z125" s="3">
        <v>515644</v>
      </c>
      <c r="AA125" s="3">
        <v>239354</v>
      </c>
      <c r="AB125" s="3">
        <f t="shared" si="7"/>
        <v>1670055</v>
      </c>
      <c r="AC125" s="3">
        <v>12811495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6.6350799997124803E-6</v>
      </c>
      <c r="AJ125" s="2">
        <v>2.3192603621009663E-5</v>
      </c>
      <c r="AK125" s="2">
        <v>1.9780188556559863E-4</v>
      </c>
      <c r="AL125" s="2">
        <v>2.4106553473098422E-3</v>
      </c>
      <c r="AM125" s="2">
        <v>9.483670719147141E-5</v>
      </c>
    </row>
    <row r="126" spans="1:39" x14ac:dyDescent="0.35">
      <c r="A126" t="s">
        <v>150</v>
      </c>
      <c r="B126">
        <v>2015</v>
      </c>
      <c r="C126" t="s">
        <v>157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25</v>
      </c>
      <c r="K126" s="4">
        <f t="shared" si="4"/>
        <v>25</v>
      </c>
      <c r="L126" s="4">
        <v>189</v>
      </c>
      <c r="M126" s="4">
        <v>315</v>
      </c>
      <c r="N126" s="4">
        <v>541</v>
      </c>
      <c r="O126" s="4">
        <f t="shared" si="5"/>
        <v>1045</v>
      </c>
      <c r="P126" s="4">
        <v>1141</v>
      </c>
      <c r="Q126" s="3">
        <v>825510</v>
      </c>
      <c r="R126" s="3">
        <v>1750040</v>
      </c>
      <c r="S126" s="3">
        <v>1829096</v>
      </c>
      <c r="T126" s="3">
        <v>1826369</v>
      </c>
      <c r="U126" s="3">
        <v>1733938</v>
      </c>
      <c r="V126" s="3">
        <v>1846531</v>
      </c>
      <c r="W126" s="3">
        <v>1631543</v>
      </c>
      <c r="X126" s="3">
        <f t="shared" si="6"/>
        <v>11443027</v>
      </c>
      <c r="Y126" s="3">
        <v>984258</v>
      </c>
      <c r="Z126" s="3">
        <v>544144</v>
      </c>
      <c r="AA126" s="3">
        <v>246860</v>
      </c>
      <c r="AB126" s="3">
        <f t="shared" si="7"/>
        <v>1775262</v>
      </c>
      <c r="AC126" s="3">
        <v>13220780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1.5322918243650336E-5</v>
      </c>
      <c r="AK126" s="2">
        <v>1.9202282328413891E-4</v>
      </c>
      <c r="AL126" s="2">
        <v>2.191525561046747E-3</v>
      </c>
      <c r="AM126" s="2">
        <v>8.6303531259123895E-5</v>
      </c>
    </row>
    <row r="127" spans="1:39" x14ac:dyDescent="0.35">
      <c r="A127" t="s">
        <v>150</v>
      </c>
      <c r="B127">
        <v>2016</v>
      </c>
      <c r="C127" t="s">
        <v>158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26</v>
      </c>
      <c r="K127" s="4">
        <f t="shared" si="4"/>
        <v>26</v>
      </c>
      <c r="L127" s="4">
        <v>216</v>
      </c>
      <c r="M127" s="4">
        <v>333</v>
      </c>
      <c r="N127" s="4">
        <v>519</v>
      </c>
      <c r="O127" s="4">
        <f t="shared" si="5"/>
        <v>1068</v>
      </c>
      <c r="P127" s="4">
        <v>947</v>
      </c>
      <c r="Q127" s="3">
        <v>790119</v>
      </c>
      <c r="R127" s="3">
        <v>1677166</v>
      </c>
      <c r="S127" s="3">
        <v>1765748</v>
      </c>
      <c r="T127" s="3">
        <v>1774202</v>
      </c>
      <c r="U127" s="3">
        <v>1669933</v>
      </c>
      <c r="V127" s="3">
        <v>1772276</v>
      </c>
      <c r="W127" s="3">
        <v>1620307</v>
      </c>
      <c r="X127" s="3">
        <f t="shared" si="6"/>
        <v>11069751</v>
      </c>
      <c r="Y127" s="3">
        <v>1004543</v>
      </c>
      <c r="Z127" s="3">
        <v>535259</v>
      </c>
      <c r="AA127" s="3">
        <v>246805</v>
      </c>
      <c r="AB127" s="3">
        <f t="shared" si="7"/>
        <v>1786607</v>
      </c>
      <c r="AC127" s="3">
        <v>12858632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1.6046341835220115E-5</v>
      </c>
      <c r="AK127" s="2">
        <v>2.1502314983032084E-4</v>
      </c>
      <c r="AL127" s="2">
        <v>2.1028747391665485E-3</v>
      </c>
      <c r="AM127" s="2">
        <v>7.3647025593391265E-5</v>
      </c>
    </row>
    <row r="128" spans="1:39" x14ac:dyDescent="0.35">
      <c r="A128" t="s">
        <v>150</v>
      </c>
      <c r="B128">
        <v>2017</v>
      </c>
      <c r="C128" t="s">
        <v>159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23</v>
      </c>
      <c r="K128" s="4">
        <f t="shared" si="4"/>
        <v>23</v>
      </c>
      <c r="L128" s="4">
        <v>202</v>
      </c>
      <c r="M128" s="4">
        <v>370</v>
      </c>
      <c r="N128" s="4">
        <v>587</v>
      </c>
      <c r="O128" s="4">
        <f t="shared" si="5"/>
        <v>1159</v>
      </c>
      <c r="P128" s="4">
        <v>1069</v>
      </c>
      <c r="Q128" s="3">
        <v>796749</v>
      </c>
      <c r="R128" s="3">
        <v>1681593</v>
      </c>
      <c r="S128" s="3">
        <v>1770125</v>
      </c>
      <c r="T128" s="3">
        <v>1805074</v>
      </c>
      <c r="U128" s="3">
        <v>1683736</v>
      </c>
      <c r="V128" s="3">
        <v>1762858</v>
      </c>
      <c r="W128" s="3">
        <v>1659375</v>
      </c>
      <c r="X128" s="3">
        <f t="shared" si="6"/>
        <v>11159510</v>
      </c>
      <c r="Y128" s="3">
        <v>1062651</v>
      </c>
      <c r="Z128" s="3">
        <v>556719</v>
      </c>
      <c r="AA128" s="3">
        <v>252109</v>
      </c>
      <c r="AB128" s="3">
        <f t="shared" si="7"/>
        <v>1871479</v>
      </c>
      <c r="AC128" s="3">
        <v>13030989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1.3860640301318268E-5</v>
      </c>
      <c r="AK128" s="2">
        <v>1.9009063182550057E-4</v>
      </c>
      <c r="AL128" s="2">
        <v>2.328357972146968E-3</v>
      </c>
      <c r="AM128" s="2">
        <v>8.2035216206536584E-5</v>
      </c>
    </row>
    <row r="129" spans="1:39" x14ac:dyDescent="0.35">
      <c r="A129" t="s">
        <v>160</v>
      </c>
      <c r="B129">
        <v>2009</v>
      </c>
      <c r="C129" t="s">
        <v>161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f t="shared" si="4"/>
        <v>0</v>
      </c>
      <c r="L129" s="4">
        <v>45</v>
      </c>
      <c r="M129" s="4">
        <v>98</v>
      </c>
      <c r="N129" s="4">
        <v>296</v>
      </c>
      <c r="O129" s="4">
        <f t="shared" si="5"/>
        <v>439</v>
      </c>
      <c r="P129" s="4">
        <v>537</v>
      </c>
      <c r="Q129" s="3">
        <v>445534</v>
      </c>
      <c r="R129" s="3">
        <v>880507</v>
      </c>
      <c r="S129" s="3">
        <v>916761</v>
      </c>
      <c r="T129" s="3">
        <v>833787</v>
      </c>
      <c r="U129" s="3">
        <v>886866</v>
      </c>
      <c r="V129" s="3">
        <v>933619</v>
      </c>
      <c r="W129" s="3">
        <v>694995</v>
      </c>
      <c r="X129" s="3">
        <f t="shared" si="6"/>
        <v>5592069</v>
      </c>
      <c r="Y129" s="3">
        <v>416855</v>
      </c>
      <c r="Z129" s="3">
        <v>280974</v>
      </c>
      <c r="AA129" s="3">
        <v>109647</v>
      </c>
      <c r="AB129" s="3">
        <f t="shared" si="7"/>
        <v>807476</v>
      </c>
      <c r="AC129" s="3">
        <v>6401961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1.0795120605486321E-4</v>
      </c>
      <c r="AL129" s="2">
        <v>2.6995722637190257E-3</v>
      </c>
      <c r="AM129" s="2">
        <v>8.3880548475693617E-5</v>
      </c>
    </row>
    <row r="130" spans="1:39" x14ac:dyDescent="0.35">
      <c r="A130" t="s">
        <v>160</v>
      </c>
      <c r="B130">
        <v>2010</v>
      </c>
      <c r="C130" t="s">
        <v>162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10</v>
      </c>
      <c r="K130" s="4">
        <f t="shared" si="4"/>
        <v>10</v>
      </c>
      <c r="L130" s="4">
        <v>43</v>
      </c>
      <c r="M130" s="4">
        <v>91</v>
      </c>
      <c r="N130" s="4">
        <v>311</v>
      </c>
      <c r="O130" s="4">
        <f t="shared" si="5"/>
        <v>445</v>
      </c>
      <c r="P130" s="4">
        <v>549</v>
      </c>
      <c r="Q130" s="3">
        <v>438455</v>
      </c>
      <c r="R130" s="3">
        <v>901799</v>
      </c>
      <c r="S130" s="3">
        <v>933886</v>
      </c>
      <c r="T130" s="3">
        <v>829458</v>
      </c>
      <c r="U130" s="3">
        <v>876707</v>
      </c>
      <c r="V130" s="3">
        <v>947609</v>
      </c>
      <c r="W130" s="3">
        <v>730194</v>
      </c>
      <c r="X130" s="3">
        <f t="shared" si="6"/>
        <v>5658108</v>
      </c>
      <c r="Y130" s="3">
        <v>434460</v>
      </c>
      <c r="Z130" s="3">
        <v>282078</v>
      </c>
      <c r="AA130" s="3">
        <v>109005</v>
      </c>
      <c r="AB130" s="3">
        <f t="shared" si="7"/>
        <v>825543</v>
      </c>
      <c r="AC130" s="3">
        <v>6481765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1.3694990646321388E-5</v>
      </c>
      <c r="AK130" s="2">
        <v>9.8973438291212083E-5</v>
      </c>
      <c r="AL130" s="2">
        <v>2.8530801339388102E-3</v>
      </c>
      <c r="AM130" s="2">
        <v>8.4699152159944092E-5</v>
      </c>
    </row>
    <row r="131" spans="1:39" x14ac:dyDescent="0.35">
      <c r="A131" t="s">
        <v>160</v>
      </c>
      <c r="B131">
        <v>2011</v>
      </c>
      <c r="C131" t="s">
        <v>163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f t="shared" si="4"/>
        <v>0</v>
      </c>
      <c r="L131" s="4">
        <v>12</v>
      </c>
      <c r="M131" s="4">
        <v>77</v>
      </c>
      <c r="N131" s="4">
        <v>250</v>
      </c>
      <c r="O131" s="4">
        <f t="shared" si="5"/>
        <v>339</v>
      </c>
      <c r="P131" s="4">
        <v>458</v>
      </c>
      <c r="Q131" s="3">
        <v>421997</v>
      </c>
      <c r="R131" s="3">
        <v>865303</v>
      </c>
      <c r="S131" s="3">
        <v>904124</v>
      </c>
      <c r="T131" s="3">
        <v>803330</v>
      </c>
      <c r="U131" s="3">
        <v>828509</v>
      </c>
      <c r="V131" s="3">
        <v>910632</v>
      </c>
      <c r="W131" s="3">
        <v>725359</v>
      </c>
      <c r="X131" s="3">
        <f t="shared" si="6"/>
        <v>5459254</v>
      </c>
      <c r="Y131" s="3">
        <v>425880</v>
      </c>
      <c r="Z131" s="3">
        <v>269070</v>
      </c>
      <c r="AA131" s="3">
        <v>106545</v>
      </c>
      <c r="AB131" s="3">
        <f t="shared" si="7"/>
        <v>801495</v>
      </c>
      <c r="AC131" s="3">
        <v>6258004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2.8176951253874332E-5</v>
      </c>
      <c r="AL131" s="2">
        <v>2.3464263926040638E-3</v>
      </c>
      <c r="AM131" s="2">
        <v>7.3186274729130884E-5</v>
      </c>
    </row>
    <row r="132" spans="1:39" x14ac:dyDescent="0.35">
      <c r="A132" t="s">
        <v>160</v>
      </c>
      <c r="B132">
        <v>2012</v>
      </c>
      <c r="C132" t="s">
        <v>164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f t="shared" ref="K132:K195" si="8">SUM(D132,E132,F132,G132,H132,I132,J132)</f>
        <v>0</v>
      </c>
      <c r="L132" s="4">
        <v>0</v>
      </c>
      <c r="M132" s="4">
        <v>35</v>
      </c>
      <c r="N132" s="4">
        <v>244</v>
      </c>
      <c r="O132" s="4">
        <f t="shared" ref="O132:O195" si="9">SUM(L132,M132,N132)</f>
        <v>279</v>
      </c>
      <c r="P132" s="4">
        <v>472</v>
      </c>
      <c r="Q132" s="3">
        <v>433413</v>
      </c>
      <c r="R132" s="3">
        <v>895948</v>
      </c>
      <c r="S132" s="3">
        <v>937373</v>
      </c>
      <c r="T132" s="3">
        <v>833239</v>
      </c>
      <c r="U132" s="3">
        <v>846464</v>
      </c>
      <c r="V132" s="3">
        <v>941604</v>
      </c>
      <c r="W132" s="3">
        <v>777502</v>
      </c>
      <c r="X132" s="3">
        <f t="shared" ref="X132:X195" si="10">SUM(Q132,R132,S132,T132,U132,V132,W132)</f>
        <v>5665543</v>
      </c>
      <c r="Y132" s="3">
        <v>462463</v>
      </c>
      <c r="Z132" s="3">
        <v>281718</v>
      </c>
      <c r="AA132" s="3">
        <v>113965</v>
      </c>
      <c r="AB132" s="3">
        <f t="shared" ref="AB132:AB195" si="11">SUM(Y132,Z132,AA132)</f>
        <v>858146</v>
      </c>
      <c r="AC132" s="3">
        <v>6524394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2.1410082042732418E-3</v>
      </c>
      <c r="AM132" s="2">
        <v>7.2343883585203466E-5</v>
      </c>
    </row>
    <row r="133" spans="1:39" x14ac:dyDescent="0.35">
      <c r="A133" t="s">
        <v>160</v>
      </c>
      <c r="B133">
        <v>2013</v>
      </c>
      <c r="C133" t="s">
        <v>165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f t="shared" si="8"/>
        <v>0</v>
      </c>
      <c r="L133" s="4">
        <v>55</v>
      </c>
      <c r="M133" s="4">
        <v>95</v>
      </c>
      <c r="N133" s="4">
        <v>265</v>
      </c>
      <c r="O133" s="4">
        <f t="shared" si="9"/>
        <v>415</v>
      </c>
      <c r="P133" s="4">
        <v>532</v>
      </c>
      <c r="Q133" s="3">
        <v>432290</v>
      </c>
      <c r="R133" s="3">
        <v>905143</v>
      </c>
      <c r="S133" s="3">
        <v>940492</v>
      </c>
      <c r="T133" s="3">
        <v>841167</v>
      </c>
      <c r="U133" s="3">
        <v>842681</v>
      </c>
      <c r="V133" s="3">
        <v>936343</v>
      </c>
      <c r="W133" s="3">
        <v>801443</v>
      </c>
      <c r="X133" s="3">
        <f t="shared" si="10"/>
        <v>5699559</v>
      </c>
      <c r="Y133" s="3">
        <v>475553</v>
      </c>
      <c r="Z133" s="3">
        <v>276579</v>
      </c>
      <c r="AA133" s="3">
        <v>117924</v>
      </c>
      <c r="AB133" s="3">
        <f t="shared" si="11"/>
        <v>870056</v>
      </c>
      <c r="AC133" s="3">
        <v>6566223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1.1565482711706161E-4</v>
      </c>
      <c r="AL133" s="2">
        <v>2.2472100675011023E-3</v>
      </c>
      <c r="AM133" s="2">
        <v>8.1020702464719823E-5</v>
      </c>
    </row>
    <row r="134" spans="1:39" x14ac:dyDescent="0.35">
      <c r="A134" t="s">
        <v>160</v>
      </c>
      <c r="B134">
        <v>2014</v>
      </c>
      <c r="C134" t="s">
        <v>166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12</v>
      </c>
      <c r="J134" s="4">
        <v>0</v>
      </c>
      <c r="K134" s="4">
        <f t="shared" si="8"/>
        <v>12</v>
      </c>
      <c r="L134" s="4">
        <v>65</v>
      </c>
      <c r="M134" s="4">
        <v>100</v>
      </c>
      <c r="N134" s="4">
        <v>250</v>
      </c>
      <c r="O134" s="4">
        <f t="shared" si="9"/>
        <v>415</v>
      </c>
      <c r="P134" s="4">
        <v>455</v>
      </c>
      <c r="Q134" s="3">
        <v>414600</v>
      </c>
      <c r="R134" s="3">
        <v>871976</v>
      </c>
      <c r="S134" s="3">
        <v>913076</v>
      </c>
      <c r="T134" s="3">
        <v>815693</v>
      </c>
      <c r="U134" s="3">
        <v>809189</v>
      </c>
      <c r="V134" s="3">
        <v>891729</v>
      </c>
      <c r="W134" s="3">
        <v>789427</v>
      </c>
      <c r="X134" s="3">
        <f t="shared" si="10"/>
        <v>5505690</v>
      </c>
      <c r="Y134" s="3">
        <v>479495</v>
      </c>
      <c r="Z134" s="3">
        <v>269623</v>
      </c>
      <c r="AA134" s="3">
        <v>118028</v>
      </c>
      <c r="AB134" s="3">
        <f t="shared" si="11"/>
        <v>867146</v>
      </c>
      <c r="AC134" s="3">
        <v>6372916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1.3457003192674007E-5</v>
      </c>
      <c r="AJ134" s="2">
        <v>0</v>
      </c>
      <c r="AK134" s="2">
        <v>1.3555928633249566E-4</v>
      </c>
      <c r="AL134" s="2">
        <v>2.1181414579591286E-3</v>
      </c>
      <c r="AM134" s="2">
        <v>7.1395888475542436E-5</v>
      </c>
    </row>
    <row r="135" spans="1:39" x14ac:dyDescent="0.35">
      <c r="A135" t="s">
        <v>160</v>
      </c>
      <c r="B135">
        <v>2015</v>
      </c>
      <c r="C135" t="s">
        <v>167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f t="shared" si="8"/>
        <v>0</v>
      </c>
      <c r="L135" s="4">
        <v>13</v>
      </c>
      <c r="M135" s="4">
        <v>97</v>
      </c>
      <c r="N135" s="4">
        <v>273</v>
      </c>
      <c r="O135" s="4">
        <f t="shared" si="9"/>
        <v>383</v>
      </c>
      <c r="P135" s="4">
        <v>480</v>
      </c>
      <c r="Q135" s="3">
        <v>417356</v>
      </c>
      <c r="R135" s="3">
        <v>887001</v>
      </c>
      <c r="S135" s="3">
        <v>932788</v>
      </c>
      <c r="T135" s="3">
        <v>840290</v>
      </c>
      <c r="U135" s="3">
        <v>825462</v>
      </c>
      <c r="V135" s="3">
        <v>900168</v>
      </c>
      <c r="W135" s="3">
        <v>826171</v>
      </c>
      <c r="X135" s="3">
        <f t="shared" si="10"/>
        <v>5629236</v>
      </c>
      <c r="Y135" s="3">
        <v>514680</v>
      </c>
      <c r="Z135" s="3">
        <v>276147</v>
      </c>
      <c r="AA135" s="3">
        <v>121033</v>
      </c>
      <c r="AB135" s="3">
        <f t="shared" si="11"/>
        <v>911860</v>
      </c>
      <c r="AC135" s="3">
        <v>6539401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2.5258412994482008E-5</v>
      </c>
      <c r="AL135" s="2">
        <v>2.2555831880561499E-3</v>
      </c>
      <c r="AM135" s="2">
        <v>7.3401218246136005E-5</v>
      </c>
    </row>
    <row r="136" spans="1:39" x14ac:dyDescent="0.35">
      <c r="A136" t="s">
        <v>160</v>
      </c>
      <c r="B136">
        <v>2016</v>
      </c>
      <c r="C136" t="s">
        <v>168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14</v>
      </c>
      <c r="K136" s="4">
        <f t="shared" si="8"/>
        <v>14</v>
      </c>
      <c r="L136" s="4">
        <v>49</v>
      </c>
      <c r="M136" s="4">
        <v>133</v>
      </c>
      <c r="N136" s="4">
        <v>229</v>
      </c>
      <c r="O136" s="4">
        <f t="shared" si="9"/>
        <v>411</v>
      </c>
      <c r="P136" s="4">
        <v>387</v>
      </c>
      <c r="Q136" s="3">
        <v>429616</v>
      </c>
      <c r="R136" s="3">
        <v>905362</v>
      </c>
      <c r="S136" s="3">
        <v>953645</v>
      </c>
      <c r="T136" s="3">
        <v>861292</v>
      </c>
      <c r="U136" s="3">
        <v>829767</v>
      </c>
      <c r="V136" s="3">
        <v>897898</v>
      </c>
      <c r="W136" s="3">
        <v>851398</v>
      </c>
      <c r="X136" s="3">
        <f t="shared" si="10"/>
        <v>5728978</v>
      </c>
      <c r="Y136" s="3">
        <v>545021</v>
      </c>
      <c r="Z136" s="3">
        <v>286517</v>
      </c>
      <c r="AA136" s="3">
        <v>125780</v>
      </c>
      <c r="AB136" s="3">
        <f t="shared" si="11"/>
        <v>957318</v>
      </c>
      <c r="AC136" s="3">
        <v>6685870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1.6443543442667238E-5</v>
      </c>
      <c r="AK136" s="2">
        <v>8.9904792659365417E-5</v>
      </c>
      <c r="AL136" s="2">
        <v>1.8206392113213547E-3</v>
      </c>
      <c r="AM136" s="2">
        <v>5.7883267248690146E-5</v>
      </c>
    </row>
    <row r="137" spans="1:39" x14ac:dyDescent="0.35">
      <c r="A137" t="s">
        <v>160</v>
      </c>
      <c r="B137">
        <v>2017</v>
      </c>
      <c r="C137" t="s">
        <v>169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10</v>
      </c>
      <c r="K137" s="4">
        <f t="shared" si="8"/>
        <v>10</v>
      </c>
      <c r="L137" s="4">
        <v>47</v>
      </c>
      <c r="M137" s="4">
        <v>150</v>
      </c>
      <c r="N137" s="4">
        <v>276</v>
      </c>
      <c r="O137" s="4">
        <f t="shared" si="9"/>
        <v>473</v>
      </c>
      <c r="P137" s="4">
        <v>456</v>
      </c>
      <c r="Q137" s="3">
        <v>426094</v>
      </c>
      <c r="R137" s="3">
        <v>901295</v>
      </c>
      <c r="S137" s="3">
        <v>964868</v>
      </c>
      <c r="T137" s="3">
        <v>867615</v>
      </c>
      <c r="U137" s="3">
        <v>837078</v>
      </c>
      <c r="V137" s="3">
        <v>893061</v>
      </c>
      <c r="W137" s="3">
        <v>872338</v>
      </c>
      <c r="X137" s="3">
        <f t="shared" si="10"/>
        <v>5762349</v>
      </c>
      <c r="Y137" s="3">
        <v>575878</v>
      </c>
      <c r="Z137" s="3">
        <v>292902</v>
      </c>
      <c r="AA137" s="3">
        <v>130689</v>
      </c>
      <c r="AB137" s="3">
        <f t="shared" si="11"/>
        <v>999469</v>
      </c>
      <c r="AC137" s="3">
        <v>6761818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1.1463446508119559E-5</v>
      </c>
      <c r="AK137" s="2">
        <v>8.1614508628563687E-5</v>
      </c>
      <c r="AL137" s="2">
        <v>2.1118839382044396E-3</v>
      </c>
      <c r="AM137" s="2">
        <v>6.743748500773017E-5</v>
      </c>
    </row>
    <row r="138" spans="1:39" x14ac:dyDescent="0.35">
      <c r="A138" t="s">
        <v>170</v>
      </c>
      <c r="B138">
        <v>2009</v>
      </c>
      <c r="C138" t="s">
        <v>171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12</v>
      </c>
      <c r="K138" s="4">
        <f t="shared" si="8"/>
        <v>12</v>
      </c>
      <c r="L138" s="4">
        <v>10</v>
      </c>
      <c r="M138" s="4">
        <v>16</v>
      </c>
      <c r="N138" s="4">
        <v>148</v>
      </c>
      <c r="O138" s="4">
        <f t="shared" si="9"/>
        <v>174</v>
      </c>
      <c r="P138" s="4">
        <v>342</v>
      </c>
      <c r="Q138" s="3">
        <v>196594</v>
      </c>
      <c r="R138" s="3">
        <v>385411</v>
      </c>
      <c r="S138" s="3">
        <v>446274</v>
      </c>
      <c r="T138" s="3">
        <v>354310</v>
      </c>
      <c r="U138" s="3">
        <v>385165</v>
      </c>
      <c r="V138" s="3">
        <v>437524</v>
      </c>
      <c r="W138" s="3">
        <v>330500</v>
      </c>
      <c r="X138" s="3">
        <f t="shared" si="10"/>
        <v>2535778</v>
      </c>
      <c r="Y138" s="3">
        <v>209462</v>
      </c>
      <c r="Z138" s="3">
        <v>156929</v>
      </c>
      <c r="AA138" s="3">
        <v>70842</v>
      </c>
      <c r="AB138" s="3">
        <f t="shared" si="11"/>
        <v>437233</v>
      </c>
      <c r="AC138" s="3">
        <v>2972825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3.6308623298033282E-5</v>
      </c>
      <c r="AK138" s="2">
        <v>4.7741356427418818E-5</v>
      </c>
      <c r="AL138" s="2">
        <v>2.0891561503063156E-3</v>
      </c>
      <c r="AM138" s="2">
        <v>1.1504208959491393E-4</v>
      </c>
    </row>
    <row r="139" spans="1:39" x14ac:dyDescent="0.35">
      <c r="A139" t="s">
        <v>170</v>
      </c>
      <c r="B139">
        <v>2010</v>
      </c>
      <c r="C139" t="s">
        <v>172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f t="shared" si="8"/>
        <v>0</v>
      </c>
      <c r="L139" s="4">
        <v>0</v>
      </c>
      <c r="M139" s="4">
        <v>10</v>
      </c>
      <c r="N139" s="4">
        <v>105</v>
      </c>
      <c r="O139" s="4">
        <f t="shared" si="9"/>
        <v>115</v>
      </c>
      <c r="P139" s="4">
        <v>319</v>
      </c>
      <c r="Q139" s="3">
        <v>196529</v>
      </c>
      <c r="R139" s="3">
        <v>395531</v>
      </c>
      <c r="S139" s="3">
        <v>433482</v>
      </c>
      <c r="T139" s="3">
        <v>366663</v>
      </c>
      <c r="U139" s="3">
        <v>376444</v>
      </c>
      <c r="V139" s="3">
        <v>437129</v>
      </c>
      <c r="W139" s="3">
        <v>348036</v>
      </c>
      <c r="X139" s="3">
        <f t="shared" si="10"/>
        <v>2553814</v>
      </c>
      <c r="Y139" s="3">
        <v>216874</v>
      </c>
      <c r="Z139" s="3">
        <v>156079</v>
      </c>
      <c r="AA139" s="3">
        <v>69995</v>
      </c>
      <c r="AB139" s="3">
        <f t="shared" si="11"/>
        <v>442948</v>
      </c>
      <c r="AC139" s="3">
        <v>2995769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1.5001071505107509E-3</v>
      </c>
      <c r="AM139" s="2">
        <v>1.064835105777515E-4</v>
      </c>
    </row>
    <row r="140" spans="1:39" x14ac:dyDescent="0.35">
      <c r="A140" t="s">
        <v>170</v>
      </c>
      <c r="B140">
        <v>2011</v>
      </c>
      <c r="C140" t="s">
        <v>173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f t="shared" si="8"/>
        <v>0</v>
      </c>
      <c r="L140" s="4">
        <v>0</v>
      </c>
      <c r="M140" s="4">
        <v>0</v>
      </c>
      <c r="N140" s="4">
        <v>109</v>
      </c>
      <c r="O140" s="4">
        <f t="shared" si="9"/>
        <v>109</v>
      </c>
      <c r="P140" s="4">
        <v>388</v>
      </c>
      <c r="Q140" s="3">
        <v>196260</v>
      </c>
      <c r="R140" s="3">
        <v>392981</v>
      </c>
      <c r="S140" s="3">
        <v>427036</v>
      </c>
      <c r="T140" s="3">
        <v>372457</v>
      </c>
      <c r="U140" s="3">
        <v>366785</v>
      </c>
      <c r="V140" s="3">
        <v>429958</v>
      </c>
      <c r="W140" s="3">
        <v>356518</v>
      </c>
      <c r="X140" s="3">
        <f t="shared" si="10"/>
        <v>2541995</v>
      </c>
      <c r="Y140" s="3">
        <v>217122</v>
      </c>
      <c r="Z140" s="3">
        <v>152208</v>
      </c>
      <c r="AA140" s="3">
        <v>69551</v>
      </c>
      <c r="AB140" s="3">
        <f t="shared" si="11"/>
        <v>438881</v>
      </c>
      <c r="AC140" s="3">
        <v>2980619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1.5671952955385257E-3</v>
      </c>
      <c r="AM140" s="2">
        <v>1.3017430272034097E-4</v>
      </c>
    </row>
    <row r="141" spans="1:39" x14ac:dyDescent="0.35">
      <c r="A141" t="s">
        <v>170</v>
      </c>
      <c r="B141">
        <v>2012</v>
      </c>
      <c r="C141" t="s">
        <v>174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f t="shared" si="8"/>
        <v>0</v>
      </c>
      <c r="L141" s="4">
        <v>0</v>
      </c>
      <c r="M141" s="4">
        <v>0</v>
      </c>
      <c r="N141" s="4">
        <v>102</v>
      </c>
      <c r="O141" s="4">
        <f t="shared" si="9"/>
        <v>102</v>
      </c>
      <c r="P141" s="4">
        <v>411</v>
      </c>
      <c r="Q141" s="3">
        <v>208304</v>
      </c>
      <c r="R141" s="3">
        <v>420550</v>
      </c>
      <c r="S141" s="3">
        <v>449661</v>
      </c>
      <c r="T141" s="3">
        <v>397552</v>
      </c>
      <c r="U141" s="3">
        <v>381831</v>
      </c>
      <c r="V141" s="3">
        <v>450553</v>
      </c>
      <c r="W141" s="3">
        <v>386500</v>
      </c>
      <c r="X141" s="3">
        <f t="shared" si="10"/>
        <v>2694951</v>
      </c>
      <c r="Y141" s="3">
        <v>235478</v>
      </c>
      <c r="Z141" s="3">
        <v>159239</v>
      </c>
      <c r="AA141" s="3">
        <v>74501</v>
      </c>
      <c r="AB141" s="3">
        <f t="shared" si="11"/>
        <v>469218</v>
      </c>
      <c r="AC141" s="3">
        <v>3164320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1.3691091394746379E-3</v>
      </c>
      <c r="AM141" s="2">
        <v>1.2988572584315115E-4</v>
      </c>
    </row>
    <row r="142" spans="1:39" x14ac:dyDescent="0.35">
      <c r="A142" t="s">
        <v>170</v>
      </c>
      <c r="B142">
        <v>2013</v>
      </c>
      <c r="C142" t="s">
        <v>175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f t="shared" si="8"/>
        <v>0</v>
      </c>
      <c r="L142" s="4">
        <v>0</v>
      </c>
      <c r="M142" s="4">
        <v>15</v>
      </c>
      <c r="N142" s="4">
        <v>154</v>
      </c>
      <c r="O142" s="4">
        <f t="shared" si="9"/>
        <v>169</v>
      </c>
      <c r="P142" s="4">
        <v>452</v>
      </c>
      <c r="Q142" s="3">
        <v>194605</v>
      </c>
      <c r="R142" s="3">
        <v>396782</v>
      </c>
      <c r="S142" s="3">
        <v>430054</v>
      </c>
      <c r="T142" s="3">
        <v>381998</v>
      </c>
      <c r="U142" s="3">
        <v>358827</v>
      </c>
      <c r="V142" s="3">
        <v>421411</v>
      </c>
      <c r="W142" s="3">
        <v>379849</v>
      </c>
      <c r="X142" s="3">
        <f t="shared" si="10"/>
        <v>2563526</v>
      </c>
      <c r="Y142" s="3">
        <v>228288</v>
      </c>
      <c r="Z142" s="3">
        <v>148285</v>
      </c>
      <c r="AA142" s="3">
        <v>71790</v>
      </c>
      <c r="AB142" s="3">
        <f t="shared" si="11"/>
        <v>448363</v>
      </c>
      <c r="AC142" s="3">
        <v>3011954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2.1451455634489483E-3</v>
      </c>
      <c r="AM142" s="2">
        <v>1.5006869294816586E-4</v>
      </c>
    </row>
    <row r="143" spans="1:39" x14ac:dyDescent="0.35">
      <c r="A143" t="s">
        <v>170</v>
      </c>
      <c r="B143">
        <v>2014</v>
      </c>
      <c r="C143" t="s">
        <v>176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f t="shared" si="8"/>
        <v>0</v>
      </c>
      <c r="L143" s="4">
        <v>0</v>
      </c>
      <c r="M143" s="4">
        <v>0</v>
      </c>
      <c r="N143" s="4">
        <v>87</v>
      </c>
      <c r="O143" s="4">
        <f t="shared" si="9"/>
        <v>87</v>
      </c>
      <c r="P143" s="4">
        <v>333</v>
      </c>
      <c r="Q143" s="3">
        <v>191822</v>
      </c>
      <c r="R143" s="3">
        <v>395356</v>
      </c>
      <c r="S143" s="3">
        <v>429338</v>
      </c>
      <c r="T143" s="3">
        <v>380916</v>
      </c>
      <c r="U143" s="3">
        <v>355386</v>
      </c>
      <c r="V143" s="3">
        <v>411050</v>
      </c>
      <c r="W143" s="3">
        <v>382143</v>
      </c>
      <c r="X143" s="3">
        <f t="shared" si="10"/>
        <v>2546011</v>
      </c>
      <c r="Y143" s="3">
        <v>234841</v>
      </c>
      <c r="Z143" s="3">
        <v>146358</v>
      </c>
      <c r="AA143" s="3">
        <v>70089</v>
      </c>
      <c r="AB143" s="3">
        <f t="shared" si="11"/>
        <v>451288</v>
      </c>
      <c r="AC143" s="3">
        <v>2996688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1.2412789453409238E-3</v>
      </c>
      <c r="AM143" s="2">
        <v>1.1112267943809967E-4</v>
      </c>
    </row>
    <row r="144" spans="1:39" x14ac:dyDescent="0.35">
      <c r="A144" t="s">
        <v>170</v>
      </c>
      <c r="B144">
        <v>2015</v>
      </c>
      <c r="C144" t="s">
        <v>177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f t="shared" si="8"/>
        <v>0</v>
      </c>
      <c r="L144" s="4">
        <v>11</v>
      </c>
      <c r="M144" s="4">
        <v>13</v>
      </c>
      <c r="N144" s="4">
        <v>85</v>
      </c>
      <c r="O144" s="4">
        <f t="shared" si="9"/>
        <v>109</v>
      </c>
      <c r="P144" s="4">
        <v>353</v>
      </c>
      <c r="Q144" s="3">
        <v>209510</v>
      </c>
      <c r="R144" s="3">
        <v>435039</v>
      </c>
      <c r="S144" s="3">
        <v>470876</v>
      </c>
      <c r="T144" s="3">
        <v>416799</v>
      </c>
      <c r="U144" s="3">
        <v>388766</v>
      </c>
      <c r="V144" s="3">
        <v>443896</v>
      </c>
      <c r="W144" s="3">
        <v>430995</v>
      </c>
      <c r="X144" s="3">
        <f t="shared" si="10"/>
        <v>2795881</v>
      </c>
      <c r="Y144" s="3">
        <v>272880</v>
      </c>
      <c r="Z144" s="3">
        <v>162786</v>
      </c>
      <c r="AA144" s="3">
        <v>79066</v>
      </c>
      <c r="AB144" s="3">
        <f t="shared" si="11"/>
        <v>514732</v>
      </c>
      <c r="AC144" s="3">
        <v>3310134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4.0310759308120786E-5</v>
      </c>
      <c r="AL144" s="2">
        <v>1.0750512230288619E-3</v>
      </c>
      <c r="AM144" s="2">
        <v>1.0664220844231683E-4</v>
      </c>
    </row>
    <row r="145" spans="1:39" x14ac:dyDescent="0.35">
      <c r="A145" t="s">
        <v>170</v>
      </c>
      <c r="B145">
        <v>2016</v>
      </c>
      <c r="C145" t="s">
        <v>178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f t="shared" si="8"/>
        <v>0</v>
      </c>
      <c r="L145" s="4">
        <v>0</v>
      </c>
      <c r="M145" s="4">
        <v>0</v>
      </c>
      <c r="N145" s="4">
        <v>68</v>
      </c>
      <c r="O145" s="4">
        <f t="shared" si="9"/>
        <v>68</v>
      </c>
      <c r="P145" s="4">
        <v>294</v>
      </c>
      <c r="Q145" s="3">
        <v>198390</v>
      </c>
      <c r="R145" s="3">
        <v>410195</v>
      </c>
      <c r="S145" s="3">
        <v>448173</v>
      </c>
      <c r="T145" s="3">
        <v>398913</v>
      </c>
      <c r="U145" s="3">
        <v>371938</v>
      </c>
      <c r="V145" s="3">
        <v>410873</v>
      </c>
      <c r="W145" s="3">
        <v>404651</v>
      </c>
      <c r="X145" s="3">
        <f t="shared" si="10"/>
        <v>2643133</v>
      </c>
      <c r="Y145" s="3">
        <v>264573</v>
      </c>
      <c r="Z145" s="3">
        <v>149198</v>
      </c>
      <c r="AA145" s="3">
        <v>72841</v>
      </c>
      <c r="AB145" s="3">
        <f t="shared" si="11"/>
        <v>486612</v>
      </c>
      <c r="AC145" s="3">
        <v>3128608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9.335401765489216E-4</v>
      </c>
      <c r="AM145" s="2">
        <v>9.3971504260041531E-5</v>
      </c>
    </row>
    <row r="146" spans="1:39" x14ac:dyDescent="0.35">
      <c r="A146" t="s">
        <v>170</v>
      </c>
      <c r="B146">
        <v>2017</v>
      </c>
      <c r="C146" t="s">
        <v>179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f t="shared" si="8"/>
        <v>0</v>
      </c>
      <c r="L146" s="4">
        <v>0</v>
      </c>
      <c r="M146" s="4">
        <v>25</v>
      </c>
      <c r="N146" s="4">
        <v>61</v>
      </c>
      <c r="O146" s="4">
        <f t="shared" si="9"/>
        <v>86</v>
      </c>
      <c r="P146" s="4">
        <v>327</v>
      </c>
      <c r="Q146" s="3">
        <v>191405</v>
      </c>
      <c r="R146" s="3">
        <v>400015</v>
      </c>
      <c r="S146" s="3">
        <v>435360</v>
      </c>
      <c r="T146" s="3">
        <v>385969</v>
      </c>
      <c r="U146" s="3">
        <v>361612</v>
      </c>
      <c r="V146" s="3">
        <v>391737</v>
      </c>
      <c r="W146" s="3">
        <v>397796</v>
      </c>
      <c r="X146" s="3">
        <f t="shared" si="10"/>
        <v>2563894</v>
      </c>
      <c r="Y146" s="3">
        <v>267489</v>
      </c>
      <c r="Z146" s="3">
        <v>147532</v>
      </c>
      <c r="AA146" s="3">
        <v>70941</v>
      </c>
      <c r="AB146" s="3">
        <f t="shared" si="11"/>
        <v>485962</v>
      </c>
      <c r="AC146" s="3">
        <v>3049856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8.5986946899536238E-4</v>
      </c>
      <c r="AM146" s="2">
        <v>1.0721817685818608E-4</v>
      </c>
    </row>
    <row r="147" spans="1:39" x14ac:dyDescent="0.35">
      <c r="A147" t="s">
        <v>180</v>
      </c>
      <c r="B147">
        <v>2009</v>
      </c>
      <c r="C147" t="s">
        <v>181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f t="shared" si="8"/>
        <v>0</v>
      </c>
      <c r="L147" s="4">
        <v>0</v>
      </c>
      <c r="M147" s="4">
        <v>0</v>
      </c>
      <c r="N147" s="4">
        <v>127</v>
      </c>
      <c r="O147" s="4">
        <f t="shared" si="9"/>
        <v>127</v>
      </c>
      <c r="P147" s="4">
        <v>322</v>
      </c>
      <c r="Q147" s="3">
        <v>199734</v>
      </c>
      <c r="R147" s="3">
        <v>382628</v>
      </c>
      <c r="S147" s="3">
        <v>424451</v>
      </c>
      <c r="T147" s="3">
        <v>356831</v>
      </c>
      <c r="U147" s="3">
        <v>364821</v>
      </c>
      <c r="V147" s="3">
        <v>405347</v>
      </c>
      <c r="W147" s="3">
        <v>296880</v>
      </c>
      <c r="X147" s="3">
        <f t="shared" si="10"/>
        <v>2430692</v>
      </c>
      <c r="Y147" s="3">
        <v>177311</v>
      </c>
      <c r="Z147" s="3">
        <v>127695</v>
      </c>
      <c r="AA147" s="3">
        <v>58450</v>
      </c>
      <c r="AB147" s="3">
        <f t="shared" si="11"/>
        <v>363456</v>
      </c>
      <c r="AC147" s="3">
        <v>2793990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2.1727972626176218E-3</v>
      </c>
      <c r="AM147" s="2">
        <v>1.1524737024828292E-4</v>
      </c>
    </row>
    <row r="148" spans="1:39" x14ac:dyDescent="0.35">
      <c r="A148" t="s">
        <v>180</v>
      </c>
      <c r="B148">
        <v>2010</v>
      </c>
      <c r="C148" t="s">
        <v>182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f t="shared" si="8"/>
        <v>0</v>
      </c>
      <c r="L148" s="4">
        <v>0</v>
      </c>
      <c r="M148" s="4">
        <v>0</v>
      </c>
      <c r="N148" s="4">
        <v>99</v>
      </c>
      <c r="O148" s="4">
        <f t="shared" si="9"/>
        <v>99</v>
      </c>
      <c r="P148" s="4">
        <v>303</v>
      </c>
      <c r="Q148" s="3">
        <v>193811</v>
      </c>
      <c r="R148" s="3">
        <v>385002</v>
      </c>
      <c r="S148" s="3">
        <v>402572</v>
      </c>
      <c r="T148" s="3">
        <v>352415</v>
      </c>
      <c r="U148" s="3">
        <v>349226</v>
      </c>
      <c r="V148" s="3">
        <v>398026</v>
      </c>
      <c r="W148" s="3">
        <v>302629</v>
      </c>
      <c r="X148" s="3">
        <f t="shared" si="10"/>
        <v>2383681</v>
      </c>
      <c r="Y148" s="3">
        <v>177387</v>
      </c>
      <c r="Z148" s="3">
        <v>124317</v>
      </c>
      <c r="AA148" s="3">
        <v>56490</v>
      </c>
      <c r="AB148" s="3">
        <f t="shared" si="11"/>
        <v>358194</v>
      </c>
      <c r="AC148" s="3">
        <v>2740733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1.7525225703664364E-3</v>
      </c>
      <c r="AM148" s="2">
        <v>1.1055436629543994E-4</v>
      </c>
    </row>
    <row r="149" spans="1:39" x14ac:dyDescent="0.35">
      <c r="A149" t="s">
        <v>180</v>
      </c>
      <c r="B149">
        <v>2011</v>
      </c>
      <c r="C149" t="s">
        <v>183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f t="shared" si="8"/>
        <v>0</v>
      </c>
      <c r="L149" s="4">
        <v>0</v>
      </c>
      <c r="M149" s="4">
        <v>0</v>
      </c>
      <c r="N149" s="4">
        <v>107</v>
      </c>
      <c r="O149" s="4">
        <f t="shared" si="9"/>
        <v>107</v>
      </c>
      <c r="P149" s="4">
        <v>374</v>
      </c>
      <c r="Q149" s="3">
        <v>207137</v>
      </c>
      <c r="R149" s="3">
        <v>411717</v>
      </c>
      <c r="S149" s="3">
        <v>421872</v>
      </c>
      <c r="T149" s="3">
        <v>382237</v>
      </c>
      <c r="U149" s="3">
        <v>368846</v>
      </c>
      <c r="V149" s="3">
        <v>421074</v>
      </c>
      <c r="W149" s="3">
        <v>334319</v>
      </c>
      <c r="X149" s="3">
        <f t="shared" si="10"/>
        <v>2547202</v>
      </c>
      <c r="Y149" s="3">
        <v>193962</v>
      </c>
      <c r="Z149" s="3">
        <v>131000</v>
      </c>
      <c r="AA149" s="3">
        <v>59488</v>
      </c>
      <c r="AB149" s="3">
        <f t="shared" si="11"/>
        <v>384450</v>
      </c>
      <c r="AC149" s="3">
        <v>2931206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1.7986820871436257E-3</v>
      </c>
      <c r="AM149" s="2">
        <v>1.2759253358515232E-4</v>
      </c>
    </row>
    <row r="150" spans="1:39" x14ac:dyDescent="0.35">
      <c r="A150" t="s">
        <v>180</v>
      </c>
      <c r="B150">
        <v>2012</v>
      </c>
      <c r="C150" t="s">
        <v>184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f t="shared" si="8"/>
        <v>0</v>
      </c>
      <c r="L150" s="4">
        <v>0</v>
      </c>
      <c r="M150" s="4">
        <v>0</v>
      </c>
      <c r="N150" s="4">
        <v>144</v>
      </c>
      <c r="O150" s="4">
        <f t="shared" si="9"/>
        <v>144</v>
      </c>
      <c r="P150" s="4">
        <v>348</v>
      </c>
      <c r="Q150" s="3">
        <v>207079</v>
      </c>
      <c r="R150" s="3">
        <v>409703</v>
      </c>
      <c r="S150" s="3">
        <v>419195</v>
      </c>
      <c r="T150" s="3">
        <v>385787</v>
      </c>
      <c r="U150" s="3">
        <v>359299</v>
      </c>
      <c r="V150" s="3">
        <v>413582</v>
      </c>
      <c r="W150" s="3">
        <v>342694</v>
      </c>
      <c r="X150" s="3">
        <f t="shared" si="10"/>
        <v>2537339</v>
      </c>
      <c r="Y150" s="3">
        <v>199365</v>
      </c>
      <c r="Z150" s="3">
        <v>129980</v>
      </c>
      <c r="AA150" s="3">
        <v>60944</v>
      </c>
      <c r="AB150" s="3">
        <f t="shared" si="11"/>
        <v>390289</v>
      </c>
      <c r="AC150" s="3">
        <v>2925322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2.3628248884221582E-3</v>
      </c>
      <c r="AM150" s="2">
        <v>1.189612630677922E-4</v>
      </c>
    </row>
    <row r="151" spans="1:39" x14ac:dyDescent="0.35">
      <c r="A151" t="s">
        <v>180</v>
      </c>
      <c r="B151">
        <v>2013</v>
      </c>
      <c r="C151" t="s">
        <v>185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f t="shared" si="8"/>
        <v>0</v>
      </c>
      <c r="L151" s="4">
        <v>11</v>
      </c>
      <c r="M151" s="4">
        <v>13</v>
      </c>
      <c r="N151" s="4">
        <v>121</v>
      </c>
      <c r="O151" s="4">
        <f t="shared" si="9"/>
        <v>145</v>
      </c>
      <c r="P151" s="4">
        <v>403</v>
      </c>
      <c r="Q151" s="3">
        <v>200399</v>
      </c>
      <c r="R151" s="3">
        <v>400229</v>
      </c>
      <c r="S151" s="3">
        <v>409155</v>
      </c>
      <c r="T151" s="3">
        <v>378017</v>
      </c>
      <c r="U151" s="3">
        <v>348147</v>
      </c>
      <c r="V151" s="3">
        <v>397267</v>
      </c>
      <c r="W151" s="3">
        <v>348839</v>
      </c>
      <c r="X151" s="3">
        <f t="shared" si="10"/>
        <v>2482053</v>
      </c>
      <c r="Y151" s="3">
        <v>204853</v>
      </c>
      <c r="Z151" s="3">
        <v>126245</v>
      </c>
      <c r="AA151" s="3">
        <v>60492</v>
      </c>
      <c r="AB151" s="3">
        <f t="shared" si="11"/>
        <v>391590</v>
      </c>
      <c r="AC151" s="3">
        <v>2873594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5.3697041293024756E-5</v>
      </c>
      <c r="AL151" s="2">
        <v>2.000264497784831E-3</v>
      </c>
      <c r="AM151" s="2">
        <v>1.4024249772236438E-4</v>
      </c>
    </row>
    <row r="152" spans="1:39" x14ac:dyDescent="0.35">
      <c r="A152" t="s">
        <v>180</v>
      </c>
      <c r="B152">
        <v>2014</v>
      </c>
      <c r="C152" t="s">
        <v>186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f t="shared" si="8"/>
        <v>0</v>
      </c>
      <c r="L152" s="4">
        <v>12</v>
      </c>
      <c r="M152" s="4">
        <v>21</v>
      </c>
      <c r="N152" s="4">
        <v>125</v>
      </c>
      <c r="O152" s="4">
        <f t="shared" si="9"/>
        <v>158</v>
      </c>
      <c r="P152" s="4">
        <v>307</v>
      </c>
      <c r="Q152" s="3">
        <v>201853</v>
      </c>
      <c r="R152" s="3">
        <v>403997</v>
      </c>
      <c r="S152" s="3">
        <v>414862</v>
      </c>
      <c r="T152" s="3">
        <v>385476</v>
      </c>
      <c r="U152" s="3">
        <v>350690</v>
      </c>
      <c r="V152" s="3">
        <v>391211</v>
      </c>
      <c r="W152" s="3">
        <v>356811</v>
      </c>
      <c r="X152" s="3">
        <f t="shared" si="10"/>
        <v>2504900</v>
      </c>
      <c r="Y152" s="3">
        <v>212495</v>
      </c>
      <c r="Z152" s="3">
        <v>129000</v>
      </c>
      <c r="AA152" s="3">
        <v>60466</v>
      </c>
      <c r="AB152" s="3">
        <f t="shared" si="11"/>
        <v>401961</v>
      </c>
      <c r="AC152" s="3">
        <v>2905975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5.6471916986282027E-5</v>
      </c>
      <c r="AL152" s="2">
        <v>2.0672774782522409E-3</v>
      </c>
      <c r="AM152" s="2">
        <v>1.0564440506198435E-4</v>
      </c>
    </row>
    <row r="153" spans="1:39" x14ac:dyDescent="0.35">
      <c r="A153" t="s">
        <v>180</v>
      </c>
      <c r="B153">
        <v>2015</v>
      </c>
      <c r="C153" t="s">
        <v>187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f t="shared" si="8"/>
        <v>0</v>
      </c>
      <c r="L153" s="4">
        <v>0</v>
      </c>
      <c r="M153" s="4">
        <v>28</v>
      </c>
      <c r="N153" s="4">
        <v>109</v>
      </c>
      <c r="O153" s="4">
        <f t="shared" si="9"/>
        <v>137</v>
      </c>
      <c r="P153" s="4">
        <v>360</v>
      </c>
      <c r="Q153" s="3">
        <v>204213</v>
      </c>
      <c r="R153" s="3">
        <v>414256</v>
      </c>
      <c r="S153" s="3">
        <v>428898</v>
      </c>
      <c r="T153" s="3">
        <v>394431</v>
      </c>
      <c r="U153" s="3">
        <v>357687</v>
      </c>
      <c r="V153" s="3">
        <v>392731</v>
      </c>
      <c r="W153" s="3">
        <v>372804</v>
      </c>
      <c r="X153" s="3">
        <f t="shared" si="10"/>
        <v>2565020</v>
      </c>
      <c r="Y153" s="3">
        <v>228127</v>
      </c>
      <c r="Z153" s="3">
        <v>131363</v>
      </c>
      <c r="AA153" s="3">
        <v>61878</v>
      </c>
      <c r="AB153" s="3">
        <f t="shared" si="11"/>
        <v>421368</v>
      </c>
      <c r="AC153" s="3">
        <v>2985149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1.7615307540644494E-3</v>
      </c>
      <c r="AM153" s="2">
        <v>1.2059699532586145E-4</v>
      </c>
    </row>
    <row r="154" spans="1:39" x14ac:dyDescent="0.35">
      <c r="A154" t="s">
        <v>180</v>
      </c>
      <c r="B154">
        <v>2016</v>
      </c>
      <c r="C154" t="s">
        <v>188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f t="shared" si="8"/>
        <v>0</v>
      </c>
      <c r="L154" s="4">
        <v>0</v>
      </c>
      <c r="M154" s="4">
        <v>34</v>
      </c>
      <c r="N154" s="4">
        <v>78</v>
      </c>
      <c r="O154" s="4">
        <f t="shared" si="9"/>
        <v>112</v>
      </c>
      <c r="P154" s="4">
        <v>272</v>
      </c>
      <c r="Q154" s="3">
        <v>198658</v>
      </c>
      <c r="R154" s="3">
        <v>405061</v>
      </c>
      <c r="S154" s="3">
        <v>421300</v>
      </c>
      <c r="T154" s="3">
        <v>387925</v>
      </c>
      <c r="U154" s="3">
        <v>350590</v>
      </c>
      <c r="V154" s="3">
        <v>374283</v>
      </c>
      <c r="W154" s="3">
        <v>366391</v>
      </c>
      <c r="X154" s="3">
        <f t="shared" si="10"/>
        <v>2504208</v>
      </c>
      <c r="Y154" s="3">
        <v>229157</v>
      </c>
      <c r="Z154" s="3">
        <v>128498</v>
      </c>
      <c r="AA154" s="3">
        <v>60579</v>
      </c>
      <c r="AB154" s="3">
        <f t="shared" si="11"/>
        <v>418234</v>
      </c>
      <c r="AC154" s="3">
        <v>2919733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1.2875749021938295E-3</v>
      </c>
      <c r="AM154" s="2">
        <v>9.3159203255914155E-5</v>
      </c>
    </row>
    <row r="155" spans="1:39" x14ac:dyDescent="0.35">
      <c r="A155" t="s">
        <v>180</v>
      </c>
      <c r="B155">
        <v>2017</v>
      </c>
      <c r="C155" t="s">
        <v>189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f t="shared" si="8"/>
        <v>0</v>
      </c>
      <c r="L155" s="4">
        <v>0</v>
      </c>
      <c r="M155" s="4">
        <v>34</v>
      </c>
      <c r="N155" s="4">
        <v>90</v>
      </c>
      <c r="O155" s="4">
        <f t="shared" si="9"/>
        <v>124</v>
      </c>
      <c r="P155" s="4">
        <v>280</v>
      </c>
      <c r="Q155" s="3">
        <v>198426</v>
      </c>
      <c r="R155" s="3">
        <v>406807</v>
      </c>
      <c r="S155" s="3">
        <v>424595</v>
      </c>
      <c r="T155" s="3">
        <v>391988</v>
      </c>
      <c r="U155" s="3">
        <v>355782</v>
      </c>
      <c r="V155" s="3">
        <v>367532</v>
      </c>
      <c r="W155" s="3">
        <v>375481</v>
      </c>
      <c r="X155" s="3">
        <f t="shared" si="10"/>
        <v>2520611</v>
      </c>
      <c r="Y155" s="3">
        <v>245295</v>
      </c>
      <c r="Z155" s="3">
        <v>132767</v>
      </c>
      <c r="AA155" s="3">
        <v>63198</v>
      </c>
      <c r="AB155" s="3">
        <f t="shared" si="11"/>
        <v>441260</v>
      </c>
      <c r="AC155" s="3">
        <v>2961871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1.4240956992309882E-3</v>
      </c>
      <c r="AM155" s="2">
        <v>9.4534839633461418E-5</v>
      </c>
    </row>
    <row r="156" spans="1:39" x14ac:dyDescent="0.35">
      <c r="A156" t="s">
        <v>190</v>
      </c>
      <c r="B156">
        <v>2009</v>
      </c>
      <c r="C156" t="s">
        <v>191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f t="shared" si="8"/>
        <v>0</v>
      </c>
      <c r="L156" s="4">
        <v>34</v>
      </c>
      <c r="M156" s="4">
        <v>128</v>
      </c>
      <c r="N156" s="4">
        <v>268</v>
      </c>
      <c r="O156" s="4">
        <f t="shared" si="9"/>
        <v>430</v>
      </c>
      <c r="P156" s="4">
        <v>398</v>
      </c>
      <c r="Q156" s="3">
        <v>287900</v>
      </c>
      <c r="R156" s="3">
        <v>561382</v>
      </c>
      <c r="S156" s="3">
        <v>597749</v>
      </c>
      <c r="T156" s="3">
        <v>573910</v>
      </c>
      <c r="U156" s="3">
        <v>609595</v>
      </c>
      <c r="V156" s="3">
        <v>634802</v>
      </c>
      <c r="W156" s="3">
        <v>493958</v>
      </c>
      <c r="X156" s="3">
        <f t="shared" si="10"/>
        <v>3759296</v>
      </c>
      <c r="Y156" s="3">
        <v>302818</v>
      </c>
      <c r="Z156" s="3">
        <v>188048</v>
      </c>
      <c r="AA156" s="3">
        <v>68799</v>
      </c>
      <c r="AB156" s="3">
        <f t="shared" si="11"/>
        <v>559665</v>
      </c>
      <c r="AC156" s="3">
        <v>4318288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1.1227866243089909E-4</v>
      </c>
      <c r="AL156" s="2">
        <v>3.8954054564746582E-3</v>
      </c>
      <c r="AM156" s="2">
        <v>9.2166154735395136E-5</v>
      </c>
    </row>
    <row r="157" spans="1:39" x14ac:dyDescent="0.35">
      <c r="A157" t="s">
        <v>190</v>
      </c>
      <c r="B157">
        <v>2010</v>
      </c>
      <c r="C157" t="s">
        <v>192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f t="shared" si="8"/>
        <v>0</v>
      </c>
      <c r="L157" s="4">
        <v>11</v>
      </c>
      <c r="M157" s="4">
        <v>61</v>
      </c>
      <c r="N157" s="4">
        <v>266</v>
      </c>
      <c r="O157" s="4">
        <f t="shared" si="9"/>
        <v>338</v>
      </c>
      <c r="P157" s="4">
        <v>407</v>
      </c>
      <c r="Q157" s="3">
        <v>271362</v>
      </c>
      <c r="R157" s="3">
        <v>548769</v>
      </c>
      <c r="S157" s="3">
        <v>572697</v>
      </c>
      <c r="T157" s="3">
        <v>547371</v>
      </c>
      <c r="U157" s="3">
        <v>577661</v>
      </c>
      <c r="V157" s="3">
        <v>618532</v>
      </c>
      <c r="W157" s="3">
        <v>495038</v>
      </c>
      <c r="X157" s="3">
        <f t="shared" si="10"/>
        <v>3631430</v>
      </c>
      <c r="Y157" s="3">
        <v>301712</v>
      </c>
      <c r="Z157" s="3">
        <v>178561</v>
      </c>
      <c r="AA157" s="3">
        <v>67800</v>
      </c>
      <c r="AB157" s="3">
        <f t="shared" si="11"/>
        <v>548073</v>
      </c>
      <c r="AC157" s="3">
        <v>4178330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3.6458609534920722E-5</v>
      </c>
      <c r="AL157" s="2">
        <v>3.9233038348082594E-3</v>
      </c>
      <c r="AM157" s="2">
        <v>9.7407337381202536E-5</v>
      </c>
    </row>
    <row r="158" spans="1:39" x14ac:dyDescent="0.35">
      <c r="A158" t="s">
        <v>190</v>
      </c>
      <c r="B158">
        <v>2011</v>
      </c>
      <c r="C158" t="s">
        <v>193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24</v>
      </c>
      <c r="K158" s="4">
        <f t="shared" si="8"/>
        <v>24</v>
      </c>
      <c r="L158" s="4">
        <v>33</v>
      </c>
      <c r="M158" s="4">
        <v>101</v>
      </c>
      <c r="N158" s="4">
        <v>256</v>
      </c>
      <c r="O158" s="4">
        <f t="shared" si="9"/>
        <v>390</v>
      </c>
      <c r="P158" s="4">
        <v>386</v>
      </c>
      <c r="Q158" s="3">
        <v>277852</v>
      </c>
      <c r="R158" s="3">
        <v>564521</v>
      </c>
      <c r="S158" s="3">
        <v>579447</v>
      </c>
      <c r="T158" s="3">
        <v>556970</v>
      </c>
      <c r="U158" s="3">
        <v>583383</v>
      </c>
      <c r="V158" s="3">
        <v>635266</v>
      </c>
      <c r="W158" s="3">
        <v>526077</v>
      </c>
      <c r="X158" s="3">
        <f t="shared" si="10"/>
        <v>3723516</v>
      </c>
      <c r="Y158" s="3">
        <v>319719</v>
      </c>
      <c r="Z158" s="3">
        <v>182676</v>
      </c>
      <c r="AA158" s="3">
        <v>71602</v>
      </c>
      <c r="AB158" s="3">
        <f t="shared" si="11"/>
        <v>573997</v>
      </c>
      <c r="AC158" s="3">
        <v>4295103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4.5620698110732837E-5</v>
      </c>
      <c r="AK158" s="2">
        <v>1.0321563623056497E-4</v>
      </c>
      <c r="AL158" s="2">
        <v>3.5753191251641017E-3</v>
      </c>
      <c r="AM158" s="2">
        <v>8.9869788920079454E-5</v>
      </c>
    </row>
    <row r="159" spans="1:39" x14ac:dyDescent="0.35">
      <c r="A159" t="s">
        <v>190</v>
      </c>
      <c r="B159">
        <v>2012</v>
      </c>
      <c r="C159" t="s">
        <v>194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f t="shared" si="8"/>
        <v>0</v>
      </c>
      <c r="L159" s="4">
        <v>23</v>
      </c>
      <c r="M159" s="4">
        <v>90</v>
      </c>
      <c r="N159" s="4">
        <v>244</v>
      </c>
      <c r="O159" s="4">
        <f t="shared" si="9"/>
        <v>357</v>
      </c>
      <c r="P159" s="4">
        <v>357</v>
      </c>
      <c r="Q159" s="3">
        <v>281045</v>
      </c>
      <c r="R159" s="3">
        <v>570004</v>
      </c>
      <c r="S159" s="3">
        <v>590234</v>
      </c>
      <c r="T159" s="3">
        <v>562982</v>
      </c>
      <c r="U159" s="3">
        <v>579468</v>
      </c>
      <c r="V159" s="3">
        <v>637942</v>
      </c>
      <c r="W159" s="3">
        <v>542032</v>
      </c>
      <c r="X159" s="3">
        <f t="shared" si="10"/>
        <v>3763707</v>
      </c>
      <c r="Y159" s="3">
        <v>333136</v>
      </c>
      <c r="Z159" s="3">
        <v>185070</v>
      </c>
      <c r="AA159" s="3">
        <v>72190</v>
      </c>
      <c r="AB159" s="3">
        <f t="shared" si="11"/>
        <v>590396</v>
      </c>
      <c r="AC159" s="3">
        <v>4353333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6.9040872196340233E-5</v>
      </c>
      <c r="AL159" s="2">
        <v>3.3799695248649397E-3</v>
      </c>
      <c r="AM159" s="2">
        <v>8.2006131853455726E-5</v>
      </c>
    </row>
    <row r="160" spans="1:39" x14ac:dyDescent="0.35">
      <c r="A160" t="s">
        <v>190</v>
      </c>
      <c r="B160">
        <v>2013</v>
      </c>
      <c r="C160" t="s">
        <v>195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f t="shared" si="8"/>
        <v>0</v>
      </c>
      <c r="L160" s="4">
        <v>21</v>
      </c>
      <c r="M160" s="4">
        <v>135</v>
      </c>
      <c r="N160" s="4">
        <v>224</v>
      </c>
      <c r="O160" s="4">
        <f t="shared" si="9"/>
        <v>380</v>
      </c>
      <c r="P160" s="4">
        <v>377</v>
      </c>
      <c r="Q160" s="3">
        <v>281156</v>
      </c>
      <c r="R160" s="3">
        <v>572835</v>
      </c>
      <c r="S160" s="3">
        <v>596336</v>
      </c>
      <c r="T160" s="3">
        <v>568872</v>
      </c>
      <c r="U160" s="3">
        <v>570924</v>
      </c>
      <c r="V160" s="3">
        <v>633903</v>
      </c>
      <c r="W160" s="3">
        <v>557078</v>
      </c>
      <c r="X160" s="3">
        <f t="shared" si="10"/>
        <v>3781104</v>
      </c>
      <c r="Y160" s="3">
        <v>344432</v>
      </c>
      <c r="Z160" s="3">
        <v>187172</v>
      </c>
      <c r="AA160" s="3">
        <v>73848</v>
      </c>
      <c r="AB160" s="3">
        <f t="shared" si="11"/>
        <v>605452</v>
      </c>
      <c r="AC160" s="3">
        <v>4383424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6.0969944720583452E-5</v>
      </c>
      <c r="AL160" s="2">
        <v>3.0332575018957859E-3</v>
      </c>
      <c r="AM160" s="2">
        <v>8.6005825582923301E-5</v>
      </c>
    </row>
    <row r="161" spans="1:39" x14ac:dyDescent="0.35">
      <c r="A161" t="s">
        <v>190</v>
      </c>
      <c r="B161">
        <v>2014</v>
      </c>
      <c r="C161" t="s">
        <v>196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12</v>
      </c>
      <c r="K161" s="4">
        <f t="shared" si="8"/>
        <v>12</v>
      </c>
      <c r="L161" s="4">
        <v>63</v>
      </c>
      <c r="M161" s="4">
        <v>154</v>
      </c>
      <c r="N161" s="4">
        <v>257</v>
      </c>
      <c r="O161" s="4">
        <f t="shared" si="9"/>
        <v>474</v>
      </c>
      <c r="P161" s="4">
        <v>374</v>
      </c>
      <c r="Q161" s="3">
        <v>277463</v>
      </c>
      <c r="R161" s="3">
        <v>571808</v>
      </c>
      <c r="S161" s="3">
        <v>597407</v>
      </c>
      <c r="T161" s="3">
        <v>565961</v>
      </c>
      <c r="U161" s="3">
        <v>565966</v>
      </c>
      <c r="V161" s="3">
        <v>625804</v>
      </c>
      <c r="W161" s="3">
        <v>566888</v>
      </c>
      <c r="X161" s="3">
        <f t="shared" si="10"/>
        <v>3771297</v>
      </c>
      <c r="Y161" s="3">
        <v>356613</v>
      </c>
      <c r="Z161" s="3">
        <v>189130</v>
      </c>
      <c r="AA161" s="3">
        <v>75568</v>
      </c>
      <c r="AB161" s="3">
        <f t="shared" si="11"/>
        <v>621311</v>
      </c>
      <c r="AC161" s="3">
        <v>4391453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2.1168202537361876E-5</v>
      </c>
      <c r="AK161" s="2">
        <v>1.7666209588545567E-4</v>
      </c>
      <c r="AL161" s="2">
        <v>3.4009104382807537E-3</v>
      </c>
      <c r="AM161" s="2">
        <v>8.5165433855263851E-5</v>
      </c>
    </row>
    <row r="162" spans="1:39" x14ac:dyDescent="0.35">
      <c r="A162" t="s">
        <v>190</v>
      </c>
      <c r="B162">
        <v>2015</v>
      </c>
      <c r="C162" t="s">
        <v>197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f t="shared" si="8"/>
        <v>0</v>
      </c>
      <c r="L162" s="4">
        <v>56</v>
      </c>
      <c r="M162" s="4">
        <v>161</v>
      </c>
      <c r="N162" s="4">
        <v>228</v>
      </c>
      <c r="O162" s="4">
        <f t="shared" si="9"/>
        <v>445</v>
      </c>
      <c r="P162" s="4">
        <v>390</v>
      </c>
      <c r="Q162" s="3">
        <v>300209</v>
      </c>
      <c r="R162" s="3">
        <v>620323</v>
      </c>
      <c r="S162" s="3">
        <v>651477</v>
      </c>
      <c r="T162" s="3">
        <v>604122</v>
      </c>
      <c r="U162" s="3">
        <v>605840</v>
      </c>
      <c r="V162" s="3">
        <v>669466</v>
      </c>
      <c r="W162" s="3">
        <v>625454</v>
      </c>
      <c r="X162" s="3">
        <f t="shared" si="10"/>
        <v>4076891</v>
      </c>
      <c r="Y162" s="3">
        <v>407893</v>
      </c>
      <c r="Z162" s="3">
        <v>209513</v>
      </c>
      <c r="AA162" s="3">
        <v>84220</v>
      </c>
      <c r="AB162" s="3">
        <f t="shared" si="11"/>
        <v>701626</v>
      </c>
      <c r="AC162" s="3">
        <v>4777819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1.3729090717418539E-4</v>
      </c>
      <c r="AL162" s="2">
        <v>2.7071954405129424E-3</v>
      </c>
      <c r="AM162" s="2">
        <v>8.1627202704832476E-5</v>
      </c>
    </row>
    <row r="163" spans="1:39" x14ac:dyDescent="0.35">
      <c r="A163" t="s">
        <v>190</v>
      </c>
      <c r="B163">
        <v>2016</v>
      </c>
      <c r="C163" t="s">
        <v>198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f t="shared" si="8"/>
        <v>0</v>
      </c>
      <c r="L163" s="4">
        <v>53</v>
      </c>
      <c r="M163" s="4">
        <v>160</v>
      </c>
      <c r="N163" s="4">
        <v>213</v>
      </c>
      <c r="O163" s="4">
        <f t="shared" si="9"/>
        <v>426</v>
      </c>
      <c r="P163" s="4">
        <v>318</v>
      </c>
      <c r="Q163" s="3">
        <v>282473</v>
      </c>
      <c r="R163" s="3">
        <v>585909</v>
      </c>
      <c r="S163" s="3">
        <v>630487</v>
      </c>
      <c r="T163" s="3">
        <v>586514</v>
      </c>
      <c r="U163" s="3">
        <v>574507</v>
      </c>
      <c r="V163" s="3">
        <v>627848</v>
      </c>
      <c r="W163" s="3">
        <v>598164</v>
      </c>
      <c r="X163" s="3">
        <f t="shared" si="10"/>
        <v>3885902</v>
      </c>
      <c r="Y163" s="3">
        <v>401788</v>
      </c>
      <c r="Z163" s="3">
        <v>203806</v>
      </c>
      <c r="AA163" s="3">
        <v>82001</v>
      </c>
      <c r="AB163" s="3">
        <f t="shared" si="11"/>
        <v>687595</v>
      </c>
      <c r="AC163" s="3">
        <v>4572329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1.3191036068772586E-4</v>
      </c>
      <c r="AL163" s="2">
        <v>2.5975292984231901E-3</v>
      </c>
      <c r="AM163" s="2">
        <v>6.9548801059591292E-5</v>
      </c>
    </row>
    <row r="164" spans="1:39" x14ac:dyDescent="0.35">
      <c r="A164" t="s">
        <v>190</v>
      </c>
      <c r="B164">
        <v>2017</v>
      </c>
      <c r="C164" t="s">
        <v>199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f t="shared" si="8"/>
        <v>0</v>
      </c>
      <c r="L164" s="4">
        <v>39</v>
      </c>
      <c r="M164" s="4">
        <v>126</v>
      </c>
      <c r="N164" s="4">
        <v>270</v>
      </c>
      <c r="O164" s="4">
        <f t="shared" si="9"/>
        <v>435</v>
      </c>
      <c r="P164" s="4">
        <v>328</v>
      </c>
      <c r="Q164" s="3">
        <v>277003</v>
      </c>
      <c r="R164" s="3">
        <v>578395</v>
      </c>
      <c r="S164" s="3">
        <v>606355</v>
      </c>
      <c r="T164" s="3">
        <v>578807</v>
      </c>
      <c r="U164" s="3">
        <v>562976</v>
      </c>
      <c r="V164" s="3">
        <v>609154</v>
      </c>
      <c r="W164" s="3">
        <v>594396</v>
      </c>
      <c r="X164" s="3">
        <f t="shared" si="10"/>
        <v>3807086</v>
      </c>
      <c r="Y164" s="3">
        <v>408860</v>
      </c>
      <c r="Z164" s="3">
        <v>204285</v>
      </c>
      <c r="AA164" s="3">
        <v>81392</v>
      </c>
      <c r="AB164" s="3">
        <f t="shared" si="11"/>
        <v>694537</v>
      </c>
      <c r="AC164" s="3">
        <v>4501623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9.5387174093821851E-5</v>
      </c>
      <c r="AL164" s="2">
        <v>3.3172793394928247E-3</v>
      </c>
      <c r="AM164" s="2">
        <v>7.2862609774296955E-5</v>
      </c>
    </row>
    <row r="165" spans="1:39" x14ac:dyDescent="0.35">
      <c r="A165" t="s">
        <v>200</v>
      </c>
      <c r="B165">
        <v>2009</v>
      </c>
      <c r="C165" t="s">
        <v>201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f t="shared" si="8"/>
        <v>0</v>
      </c>
      <c r="L165" s="4">
        <v>0</v>
      </c>
      <c r="M165" s="4">
        <v>73</v>
      </c>
      <c r="N165" s="4">
        <v>243</v>
      </c>
      <c r="O165" s="4">
        <f t="shared" si="9"/>
        <v>316</v>
      </c>
      <c r="P165" s="4">
        <v>345</v>
      </c>
      <c r="Q165" s="3">
        <v>311819</v>
      </c>
      <c r="R165" s="3">
        <v>612679</v>
      </c>
      <c r="S165" s="3">
        <v>681013</v>
      </c>
      <c r="T165" s="3">
        <v>587539</v>
      </c>
      <c r="U165" s="3">
        <v>591295</v>
      </c>
      <c r="V165" s="3">
        <v>638160</v>
      </c>
      <c r="W165" s="3">
        <v>477714</v>
      </c>
      <c r="X165" s="3">
        <f t="shared" si="10"/>
        <v>3900219</v>
      </c>
      <c r="Y165" s="3">
        <v>288108</v>
      </c>
      <c r="Z165" s="3">
        <v>184325</v>
      </c>
      <c r="AA165" s="3">
        <v>66095</v>
      </c>
      <c r="AB165" s="3">
        <f t="shared" si="11"/>
        <v>538528</v>
      </c>
      <c r="AC165" s="3">
        <v>4437074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3.6765262122702173E-3</v>
      </c>
      <c r="AM165" s="2">
        <v>7.7753943251791615E-5</v>
      </c>
    </row>
    <row r="166" spans="1:39" x14ac:dyDescent="0.35">
      <c r="A166" t="s">
        <v>200</v>
      </c>
      <c r="B166">
        <v>2010</v>
      </c>
      <c r="C166" t="s">
        <v>202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f t="shared" si="8"/>
        <v>0</v>
      </c>
      <c r="L166" s="4">
        <v>11</v>
      </c>
      <c r="M166" s="4">
        <v>122</v>
      </c>
      <c r="N166" s="4">
        <v>247</v>
      </c>
      <c r="O166" s="4">
        <f t="shared" si="9"/>
        <v>380</v>
      </c>
      <c r="P166" s="4">
        <v>338</v>
      </c>
      <c r="Q166" s="3">
        <v>308447</v>
      </c>
      <c r="R166" s="3">
        <v>614228</v>
      </c>
      <c r="S166" s="3">
        <v>668530</v>
      </c>
      <c r="T166" s="3">
        <v>596337</v>
      </c>
      <c r="U166" s="3">
        <v>589935</v>
      </c>
      <c r="V166" s="3">
        <v>656813</v>
      </c>
      <c r="W166" s="3">
        <v>510243</v>
      </c>
      <c r="X166" s="3">
        <f t="shared" si="10"/>
        <v>3944533</v>
      </c>
      <c r="Y166" s="3">
        <v>302119</v>
      </c>
      <c r="Z166" s="3">
        <v>180762</v>
      </c>
      <c r="AA166" s="3">
        <v>64769</v>
      </c>
      <c r="AB166" s="3">
        <f t="shared" si="11"/>
        <v>547650</v>
      </c>
      <c r="AC166" s="3">
        <v>4490871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3.6409494272124562E-5</v>
      </c>
      <c r="AL166" s="2">
        <v>3.8135527798792632E-3</v>
      </c>
      <c r="AM166" s="2">
        <v>7.5263796265802332E-5</v>
      </c>
    </row>
    <row r="167" spans="1:39" x14ac:dyDescent="0.35">
      <c r="A167" t="s">
        <v>200</v>
      </c>
      <c r="B167">
        <v>2011</v>
      </c>
      <c r="C167" t="s">
        <v>203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f t="shared" si="8"/>
        <v>0</v>
      </c>
      <c r="L167" s="4">
        <v>38</v>
      </c>
      <c r="M167" s="4">
        <v>35</v>
      </c>
      <c r="N167" s="4">
        <v>242</v>
      </c>
      <c r="O167" s="4">
        <f t="shared" si="9"/>
        <v>315</v>
      </c>
      <c r="P167" s="4">
        <v>341</v>
      </c>
      <c r="Q167" s="3">
        <v>314562</v>
      </c>
      <c r="R167" s="3">
        <v>617580</v>
      </c>
      <c r="S167" s="3">
        <v>672353</v>
      </c>
      <c r="T167" s="3">
        <v>613011</v>
      </c>
      <c r="U167" s="3">
        <v>579060</v>
      </c>
      <c r="V167" s="3">
        <v>657584</v>
      </c>
      <c r="W167" s="3">
        <v>527274</v>
      </c>
      <c r="X167" s="3">
        <f t="shared" si="10"/>
        <v>3981424</v>
      </c>
      <c r="Y167" s="3">
        <v>309869</v>
      </c>
      <c r="Z167" s="3">
        <v>182043</v>
      </c>
      <c r="AA167" s="3">
        <v>67134</v>
      </c>
      <c r="AB167" s="3">
        <f t="shared" si="11"/>
        <v>559046</v>
      </c>
      <c r="AC167" s="3">
        <v>4539451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1.2263246726842633E-4</v>
      </c>
      <c r="AL167" s="2">
        <v>3.604730836833795E-3</v>
      </c>
      <c r="AM167" s="2">
        <v>7.5119215958053073E-5</v>
      </c>
    </row>
    <row r="168" spans="1:39" x14ac:dyDescent="0.35">
      <c r="A168" t="s">
        <v>200</v>
      </c>
      <c r="B168">
        <v>2012</v>
      </c>
      <c r="C168" t="s">
        <v>204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f t="shared" si="8"/>
        <v>0</v>
      </c>
      <c r="L168" s="4">
        <v>12</v>
      </c>
      <c r="M168" s="4">
        <v>78</v>
      </c>
      <c r="N168" s="4">
        <v>209</v>
      </c>
      <c r="O168" s="4">
        <f t="shared" si="9"/>
        <v>299</v>
      </c>
      <c r="P168" s="4">
        <v>313</v>
      </c>
      <c r="Q168" s="3">
        <v>323457</v>
      </c>
      <c r="R168" s="3">
        <v>640280</v>
      </c>
      <c r="S168" s="3">
        <v>688391</v>
      </c>
      <c r="T168" s="3">
        <v>643790</v>
      </c>
      <c r="U168" s="3">
        <v>596061</v>
      </c>
      <c r="V168" s="3">
        <v>678139</v>
      </c>
      <c r="W168" s="3">
        <v>562901</v>
      </c>
      <c r="X168" s="3">
        <f t="shared" si="10"/>
        <v>4133019</v>
      </c>
      <c r="Y168" s="3">
        <v>330907</v>
      </c>
      <c r="Z168" s="3">
        <v>188411</v>
      </c>
      <c r="AA168" s="3">
        <v>70693</v>
      </c>
      <c r="AB168" s="3">
        <f t="shared" si="11"/>
        <v>590011</v>
      </c>
      <c r="AC168" s="3">
        <v>4722489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3.6263965404177005E-5</v>
      </c>
      <c r="AL168" s="2">
        <v>2.9564454755067688E-3</v>
      </c>
      <c r="AM168" s="2">
        <v>6.6278608589665321E-5</v>
      </c>
    </row>
    <row r="169" spans="1:39" x14ac:dyDescent="0.35">
      <c r="A169" t="s">
        <v>200</v>
      </c>
      <c r="B169">
        <v>2013</v>
      </c>
      <c r="C169" t="s">
        <v>205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14</v>
      </c>
      <c r="K169" s="4">
        <f t="shared" si="8"/>
        <v>14</v>
      </c>
      <c r="L169" s="4">
        <v>80</v>
      </c>
      <c r="M169" s="4">
        <v>107</v>
      </c>
      <c r="N169" s="4">
        <v>185</v>
      </c>
      <c r="O169" s="4">
        <f t="shared" si="9"/>
        <v>372</v>
      </c>
      <c r="P169" s="4">
        <v>344</v>
      </c>
      <c r="Q169" s="3">
        <v>304887</v>
      </c>
      <c r="R169" s="3">
        <v>602382</v>
      </c>
      <c r="S169" s="3">
        <v>646840</v>
      </c>
      <c r="T169" s="3">
        <v>625384</v>
      </c>
      <c r="U169" s="3">
        <v>553311</v>
      </c>
      <c r="V169" s="3">
        <v>628032</v>
      </c>
      <c r="W169" s="3">
        <v>543515</v>
      </c>
      <c r="X169" s="3">
        <f t="shared" si="10"/>
        <v>3904351</v>
      </c>
      <c r="Y169" s="3">
        <v>321964</v>
      </c>
      <c r="Z169" s="3">
        <v>179847</v>
      </c>
      <c r="AA169" s="3">
        <v>67582</v>
      </c>
      <c r="AB169" s="3">
        <f t="shared" si="11"/>
        <v>569393</v>
      </c>
      <c r="AC169" s="3">
        <v>4472031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2.5758258741709061E-5</v>
      </c>
      <c r="AK169" s="2">
        <v>2.484749847809072E-4</v>
      </c>
      <c r="AL169" s="2">
        <v>2.7374152880944632E-3</v>
      </c>
      <c r="AM169" s="2">
        <v>7.6922543694352743E-5</v>
      </c>
    </row>
    <row r="170" spans="1:39" x14ac:dyDescent="0.35">
      <c r="A170" t="s">
        <v>200</v>
      </c>
      <c r="B170">
        <v>2014</v>
      </c>
      <c r="C170" t="s">
        <v>206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37</v>
      </c>
      <c r="K170" s="4">
        <f t="shared" si="8"/>
        <v>37</v>
      </c>
      <c r="L170" s="4">
        <v>60</v>
      </c>
      <c r="M170" s="4">
        <v>114</v>
      </c>
      <c r="N170" s="4">
        <v>162</v>
      </c>
      <c r="O170" s="4">
        <f t="shared" si="9"/>
        <v>336</v>
      </c>
      <c r="P170" s="4">
        <v>292</v>
      </c>
      <c r="Q170" s="3">
        <v>314631</v>
      </c>
      <c r="R170" s="3">
        <v>631135</v>
      </c>
      <c r="S170" s="3">
        <v>671648</v>
      </c>
      <c r="T170" s="3">
        <v>657688</v>
      </c>
      <c r="U170" s="3">
        <v>579248</v>
      </c>
      <c r="V170" s="3">
        <v>650528</v>
      </c>
      <c r="W170" s="3">
        <v>586587</v>
      </c>
      <c r="X170" s="3">
        <f t="shared" si="10"/>
        <v>4091465</v>
      </c>
      <c r="Y170" s="3">
        <v>356223</v>
      </c>
      <c r="Z170" s="3">
        <v>193609</v>
      </c>
      <c r="AA170" s="3">
        <v>74550</v>
      </c>
      <c r="AB170" s="3">
        <f t="shared" si="11"/>
        <v>624382</v>
      </c>
      <c r="AC170" s="3">
        <v>4714491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6.3076747353759977E-5</v>
      </c>
      <c r="AK170" s="2">
        <v>1.6843381814200654E-4</v>
      </c>
      <c r="AL170" s="2">
        <v>2.1730382293762575E-3</v>
      </c>
      <c r="AM170" s="2">
        <v>6.1936696877775346E-5</v>
      </c>
    </row>
    <row r="171" spans="1:39" x14ac:dyDescent="0.35">
      <c r="A171" t="s">
        <v>200</v>
      </c>
      <c r="B171">
        <v>2015</v>
      </c>
      <c r="C171" t="s">
        <v>207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f t="shared" si="8"/>
        <v>0</v>
      </c>
      <c r="L171" s="4">
        <v>26</v>
      </c>
      <c r="M171" s="4">
        <v>74</v>
      </c>
      <c r="N171" s="4">
        <v>178</v>
      </c>
      <c r="O171" s="4">
        <f t="shared" si="9"/>
        <v>278</v>
      </c>
      <c r="P171" s="4">
        <v>291</v>
      </c>
      <c r="Q171" s="3">
        <v>306082</v>
      </c>
      <c r="R171" s="3">
        <v>611360</v>
      </c>
      <c r="S171" s="3">
        <v>645862</v>
      </c>
      <c r="T171" s="3">
        <v>645205</v>
      </c>
      <c r="U171" s="3">
        <v>556212</v>
      </c>
      <c r="V171" s="3">
        <v>615041</v>
      </c>
      <c r="W171" s="3">
        <v>577471</v>
      </c>
      <c r="X171" s="3">
        <f t="shared" si="10"/>
        <v>3957233</v>
      </c>
      <c r="Y171" s="3">
        <v>354665</v>
      </c>
      <c r="Z171" s="3">
        <v>186779</v>
      </c>
      <c r="AA171" s="3">
        <v>72378</v>
      </c>
      <c r="AB171" s="3">
        <f t="shared" si="11"/>
        <v>613822</v>
      </c>
      <c r="AC171" s="3">
        <v>4572767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7.3308615172063785E-5</v>
      </c>
      <c r="AL171" s="2">
        <v>2.4593108403105917E-3</v>
      </c>
      <c r="AM171" s="2">
        <v>6.3637618098626061E-5</v>
      </c>
    </row>
    <row r="172" spans="1:39" x14ac:dyDescent="0.35">
      <c r="A172" t="s">
        <v>200</v>
      </c>
      <c r="B172">
        <v>2016</v>
      </c>
      <c r="C172" t="s">
        <v>208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f t="shared" si="8"/>
        <v>0</v>
      </c>
      <c r="L172" s="4">
        <v>31</v>
      </c>
      <c r="M172" s="4">
        <v>81</v>
      </c>
      <c r="N172" s="4">
        <v>175</v>
      </c>
      <c r="O172" s="4">
        <f t="shared" si="9"/>
        <v>287</v>
      </c>
      <c r="P172" s="4">
        <v>253</v>
      </c>
      <c r="Q172" s="3">
        <v>322651</v>
      </c>
      <c r="R172" s="3">
        <v>652072</v>
      </c>
      <c r="S172" s="3">
        <v>677709</v>
      </c>
      <c r="T172" s="3">
        <v>694512</v>
      </c>
      <c r="U172" s="3">
        <v>599361</v>
      </c>
      <c r="V172" s="3">
        <v>649255</v>
      </c>
      <c r="W172" s="3">
        <v>641628</v>
      </c>
      <c r="X172" s="3">
        <f t="shared" si="10"/>
        <v>4237188</v>
      </c>
      <c r="Y172" s="3">
        <v>421571</v>
      </c>
      <c r="Z172" s="3">
        <v>213140</v>
      </c>
      <c r="AA172" s="3">
        <v>83575</v>
      </c>
      <c r="AB172" s="3">
        <f t="shared" si="11"/>
        <v>718286</v>
      </c>
      <c r="AC172" s="3">
        <v>4956698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7.3534469875774185E-5</v>
      </c>
      <c r="AL172" s="2">
        <v>2.0939276099311995E-3</v>
      </c>
      <c r="AM172" s="2">
        <v>5.1042044522381635E-5</v>
      </c>
    </row>
    <row r="173" spans="1:39" x14ac:dyDescent="0.35">
      <c r="A173" t="s">
        <v>200</v>
      </c>
      <c r="B173">
        <v>2017</v>
      </c>
      <c r="C173" t="s">
        <v>209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f t="shared" si="8"/>
        <v>0</v>
      </c>
      <c r="L173" s="4">
        <v>58</v>
      </c>
      <c r="M173" s="4">
        <v>121</v>
      </c>
      <c r="N173" s="4">
        <v>183</v>
      </c>
      <c r="O173" s="4">
        <f t="shared" si="9"/>
        <v>362</v>
      </c>
      <c r="P173" s="4">
        <v>266</v>
      </c>
      <c r="Q173" s="3">
        <v>295918</v>
      </c>
      <c r="R173" s="3">
        <v>586095</v>
      </c>
      <c r="S173" s="3">
        <v>618373</v>
      </c>
      <c r="T173" s="3">
        <v>640936</v>
      </c>
      <c r="U173" s="3">
        <v>543239</v>
      </c>
      <c r="V173" s="3">
        <v>569889</v>
      </c>
      <c r="W173" s="3">
        <v>564752</v>
      </c>
      <c r="X173" s="3">
        <f t="shared" si="10"/>
        <v>3819202</v>
      </c>
      <c r="Y173" s="3">
        <v>370525</v>
      </c>
      <c r="Z173" s="3">
        <v>183095</v>
      </c>
      <c r="AA173" s="3">
        <v>71512</v>
      </c>
      <c r="AB173" s="3">
        <f t="shared" si="11"/>
        <v>625132</v>
      </c>
      <c r="AC173" s="3">
        <v>4444334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1.5653464678496728E-4</v>
      </c>
      <c r="AL173" s="2">
        <v>2.5590110750643249E-3</v>
      </c>
      <c r="AM173" s="2">
        <v>5.9851487309459637E-5</v>
      </c>
    </row>
    <row r="174" spans="1:39" x14ac:dyDescent="0.35">
      <c r="A174" t="s">
        <v>210</v>
      </c>
      <c r="B174">
        <v>2009</v>
      </c>
      <c r="C174" t="s">
        <v>211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f t="shared" si="8"/>
        <v>0</v>
      </c>
      <c r="L174" s="4">
        <v>0</v>
      </c>
      <c r="M174" s="4">
        <v>0</v>
      </c>
      <c r="N174" s="4">
        <v>11</v>
      </c>
      <c r="O174" s="4">
        <f t="shared" si="9"/>
        <v>11</v>
      </c>
      <c r="P174" s="4">
        <v>70</v>
      </c>
      <c r="Q174" s="3">
        <v>70917</v>
      </c>
      <c r="R174" s="3">
        <v>154188</v>
      </c>
      <c r="S174" s="3">
        <v>173496</v>
      </c>
      <c r="T174" s="3">
        <v>147405</v>
      </c>
      <c r="U174" s="3">
        <v>184924</v>
      </c>
      <c r="V174" s="3">
        <v>216668</v>
      </c>
      <c r="W174" s="3">
        <v>171839</v>
      </c>
      <c r="X174" s="3">
        <f t="shared" si="10"/>
        <v>1119437</v>
      </c>
      <c r="Y174" s="3">
        <v>101956</v>
      </c>
      <c r="Z174" s="3">
        <v>68925</v>
      </c>
      <c r="AA174" s="3">
        <v>26946</v>
      </c>
      <c r="AB174" s="3">
        <f t="shared" si="11"/>
        <v>197827</v>
      </c>
      <c r="AC174" s="3">
        <v>1316380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4.082238551176427E-4</v>
      </c>
      <c r="AM174" s="2">
        <v>5.3176134550813593E-5</v>
      </c>
    </row>
    <row r="175" spans="1:39" x14ac:dyDescent="0.35">
      <c r="A175" t="s">
        <v>210</v>
      </c>
      <c r="B175">
        <v>2010</v>
      </c>
      <c r="C175" t="s">
        <v>212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f t="shared" si="8"/>
        <v>0</v>
      </c>
      <c r="L175" s="4">
        <v>0</v>
      </c>
      <c r="M175" s="4">
        <v>0</v>
      </c>
      <c r="N175" s="4">
        <v>0</v>
      </c>
      <c r="O175" s="4">
        <f t="shared" si="9"/>
        <v>0</v>
      </c>
      <c r="P175" s="4">
        <v>100</v>
      </c>
      <c r="Q175" s="3">
        <v>69863</v>
      </c>
      <c r="R175" s="3">
        <v>156407</v>
      </c>
      <c r="S175" s="3">
        <v>171752</v>
      </c>
      <c r="T175" s="3">
        <v>144249</v>
      </c>
      <c r="U175" s="3">
        <v>182641</v>
      </c>
      <c r="V175" s="3">
        <v>219002</v>
      </c>
      <c r="W175" s="3">
        <v>180807</v>
      </c>
      <c r="X175" s="3">
        <f t="shared" si="10"/>
        <v>1124721</v>
      </c>
      <c r="Y175" s="3">
        <v>106298</v>
      </c>
      <c r="Z175" s="3">
        <v>69826</v>
      </c>
      <c r="AA175" s="3">
        <v>27330</v>
      </c>
      <c r="AB175" s="3">
        <f t="shared" si="11"/>
        <v>203454</v>
      </c>
      <c r="AC175" s="3">
        <v>1327665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7.5320205021598064E-5</v>
      </c>
    </row>
    <row r="176" spans="1:39" x14ac:dyDescent="0.35">
      <c r="A176" t="s">
        <v>210</v>
      </c>
      <c r="B176">
        <v>2011</v>
      </c>
      <c r="C176" t="s">
        <v>213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f t="shared" si="8"/>
        <v>0</v>
      </c>
      <c r="L176" s="4">
        <v>0</v>
      </c>
      <c r="M176" s="4">
        <v>0</v>
      </c>
      <c r="N176" s="4">
        <v>31</v>
      </c>
      <c r="O176" s="4">
        <f t="shared" si="9"/>
        <v>31</v>
      </c>
      <c r="P176" s="4">
        <v>117</v>
      </c>
      <c r="Q176" s="3">
        <v>75168</v>
      </c>
      <c r="R176" s="3">
        <v>166904</v>
      </c>
      <c r="S176" s="3">
        <v>181177</v>
      </c>
      <c r="T176" s="3">
        <v>155815</v>
      </c>
      <c r="U176" s="3">
        <v>188534</v>
      </c>
      <c r="V176" s="3">
        <v>232160</v>
      </c>
      <c r="W176" s="3">
        <v>198786</v>
      </c>
      <c r="X176" s="3">
        <f t="shared" si="10"/>
        <v>1198544</v>
      </c>
      <c r="Y176" s="3">
        <v>117398</v>
      </c>
      <c r="Z176" s="3">
        <v>73444</v>
      </c>
      <c r="AA176" s="3">
        <v>29022</v>
      </c>
      <c r="AB176" s="3">
        <f t="shared" si="11"/>
        <v>219864</v>
      </c>
      <c r="AC176" s="3">
        <v>1417781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1.0681551926125009E-3</v>
      </c>
      <c r="AM176" s="2">
        <v>8.2523323418779058E-5</v>
      </c>
    </row>
    <row r="177" spans="1:39" x14ac:dyDescent="0.35">
      <c r="A177" t="s">
        <v>210</v>
      </c>
      <c r="B177">
        <v>2012</v>
      </c>
      <c r="C177" t="s">
        <v>214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f t="shared" si="8"/>
        <v>0</v>
      </c>
      <c r="L177" s="4">
        <v>0</v>
      </c>
      <c r="M177" s="4">
        <v>0</v>
      </c>
      <c r="N177" s="4">
        <v>13</v>
      </c>
      <c r="O177" s="4">
        <f t="shared" si="9"/>
        <v>13</v>
      </c>
      <c r="P177" s="4">
        <v>38</v>
      </c>
      <c r="Q177" s="3">
        <v>68006</v>
      </c>
      <c r="R177" s="3">
        <v>151767</v>
      </c>
      <c r="S177" s="3">
        <v>166620</v>
      </c>
      <c r="T177" s="3">
        <v>143657</v>
      </c>
      <c r="U177" s="3">
        <v>169265</v>
      </c>
      <c r="V177" s="3">
        <v>213972</v>
      </c>
      <c r="W177" s="3">
        <v>189194</v>
      </c>
      <c r="X177" s="3">
        <f t="shared" si="10"/>
        <v>1102481</v>
      </c>
      <c r="Y177" s="3">
        <v>112281</v>
      </c>
      <c r="Z177" s="3">
        <v>69206</v>
      </c>
      <c r="AA177" s="3">
        <v>28283</v>
      </c>
      <c r="AB177" s="3">
        <f t="shared" si="11"/>
        <v>209770</v>
      </c>
      <c r="AC177" s="3">
        <v>1311652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4.5964006647102501E-4</v>
      </c>
      <c r="AM177" s="2">
        <v>2.8971099041514059E-5</v>
      </c>
    </row>
    <row r="178" spans="1:39" x14ac:dyDescent="0.35">
      <c r="A178" t="s">
        <v>210</v>
      </c>
      <c r="B178">
        <v>2013</v>
      </c>
      <c r="C178" t="s">
        <v>215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f t="shared" si="8"/>
        <v>0</v>
      </c>
      <c r="L178" s="4">
        <v>0</v>
      </c>
      <c r="M178" s="4">
        <v>0</v>
      </c>
      <c r="N178" s="4">
        <v>23</v>
      </c>
      <c r="O178" s="4">
        <f t="shared" si="9"/>
        <v>23</v>
      </c>
      <c r="P178" s="4">
        <v>82</v>
      </c>
      <c r="Q178" s="3">
        <v>67216</v>
      </c>
      <c r="R178" s="3">
        <v>151404</v>
      </c>
      <c r="S178" s="3">
        <v>166299</v>
      </c>
      <c r="T178" s="3">
        <v>146582</v>
      </c>
      <c r="U178" s="3">
        <v>166533</v>
      </c>
      <c r="V178" s="3">
        <v>214127</v>
      </c>
      <c r="W178" s="3">
        <v>197109</v>
      </c>
      <c r="X178" s="3">
        <f t="shared" si="10"/>
        <v>1109270</v>
      </c>
      <c r="Y178" s="3">
        <v>120101</v>
      </c>
      <c r="Z178" s="3">
        <v>70674</v>
      </c>
      <c r="AA178" s="3">
        <v>29664</v>
      </c>
      <c r="AB178" s="3">
        <f t="shared" si="11"/>
        <v>220439</v>
      </c>
      <c r="AC178" s="3">
        <v>1328320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7.753505933117584E-4</v>
      </c>
      <c r="AM178" s="2">
        <v>6.1732112743917132E-5</v>
      </c>
    </row>
    <row r="179" spans="1:39" x14ac:dyDescent="0.35">
      <c r="A179" t="s">
        <v>210</v>
      </c>
      <c r="B179">
        <v>2014</v>
      </c>
      <c r="C179" t="s">
        <v>216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f t="shared" si="8"/>
        <v>0</v>
      </c>
      <c r="L179" s="4">
        <v>0</v>
      </c>
      <c r="M179" s="4">
        <v>0</v>
      </c>
      <c r="N179" s="4">
        <v>0</v>
      </c>
      <c r="O179" s="4">
        <f t="shared" si="9"/>
        <v>0</v>
      </c>
      <c r="P179" s="4">
        <v>61</v>
      </c>
      <c r="Q179" s="3">
        <v>66895</v>
      </c>
      <c r="R179" s="3">
        <v>151783</v>
      </c>
      <c r="S179" s="3">
        <v>166049</v>
      </c>
      <c r="T179" s="3">
        <v>150856</v>
      </c>
      <c r="U179" s="3">
        <v>164243</v>
      </c>
      <c r="V179" s="3">
        <v>212292</v>
      </c>
      <c r="W179" s="3">
        <v>203739</v>
      </c>
      <c r="X179" s="3">
        <f t="shared" si="10"/>
        <v>1115857</v>
      </c>
      <c r="Y179" s="3">
        <v>128172</v>
      </c>
      <c r="Z179" s="3">
        <v>72106</v>
      </c>
      <c r="AA179" s="3">
        <v>30328</v>
      </c>
      <c r="AB179" s="3">
        <f t="shared" si="11"/>
        <v>230606</v>
      </c>
      <c r="AC179" s="3">
        <v>1346053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4.5317680655962284E-5</v>
      </c>
    </row>
    <row r="180" spans="1:39" x14ac:dyDescent="0.35">
      <c r="A180" t="s">
        <v>210</v>
      </c>
      <c r="B180">
        <v>2015</v>
      </c>
      <c r="C180" t="s">
        <v>217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f t="shared" si="8"/>
        <v>0</v>
      </c>
      <c r="L180" s="4">
        <v>0</v>
      </c>
      <c r="M180" s="4">
        <v>0</v>
      </c>
      <c r="N180" s="4">
        <v>37</v>
      </c>
      <c r="O180" s="4">
        <f t="shared" si="9"/>
        <v>37</v>
      </c>
      <c r="P180" s="4">
        <v>133</v>
      </c>
      <c r="Q180" s="3">
        <v>66698</v>
      </c>
      <c r="R180" s="3">
        <v>150225</v>
      </c>
      <c r="S180" s="3">
        <v>164329</v>
      </c>
      <c r="T180" s="3">
        <v>151598</v>
      </c>
      <c r="U180" s="3">
        <v>158900</v>
      </c>
      <c r="V180" s="3">
        <v>204457</v>
      </c>
      <c r="W180" s="3">
        <v>202901</v>
      </c>
      <c r="X180" s="3">
        <f t="shared" si="10"/>
        <v>1099108</v>
      </c>
      <c r="Y180" s="3">
        <v>132468</v>
      </c>
      <c r="Z180" s="3">
        <v>71835</v>
      </c>
      <c r="AA180" s="3">
        <v>30601</v>
      </c>
      <c r="AB180" s="3">
        <f t="shared" si="11"/>
        <v>234904</v>
      </c>
      <c r="AC180" s="3">
        <v>1333487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1.2091108133721121E-3</v>
      </c>
      <c r="AM180" s="2">
        <v>9.9738505137282927E-5</v>
      </c>
    </row>
    <row r="181" spans="1:39" x14ac:dyDescent="0.35">
      <c r="A181" t="s">
        <v>210</v>
      </c>
      <c r="B181">
        <v>2016</v>
      </c>
      <c r="C181" t="s">
        <v>218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f t="shared" si="8"/>
        <v>0</v>
      </c>
      <c r="L181" s="4">
        <v>0</v>
      </c>
      <c r="M181" s="4">
        <v>0</v>
      </c>
      <c r="N181" s="4">
        <v>10</v>
      </c>
      <c r="O181" s="4">
        <f t="shared" si="9"/>
        <v>10</v>
      </c>
      <c r="P181" s="4">
        <v>70</v>
      </c>
      <c r="Q181" s="3">
        <v>67794</v>
      </c>
      <c r="R181" s="3">
        <v>151235</v>
      </c>
      <c r="S181" s="3">
        <v>166797</v>
      </c>
      <c r="T181" s="3">
        <v>157319</v>
      </c>
      <c r="U181" s="3">
        <v>159494</v>
      </c>
      <c r="V181" s="3">
        <v>203681</v>
      </c>
      <c r="W181" s="3">
        <v>208596</v>
      </c>
      <c r="X181" s="3">
        <f t="shared" si="10"/>
        <v>1114916</v>
      </c>
      <c r="Y181" s="3">
        <v>140655</v>
      </c>
      <c r="Z181" s="3">
        <v>71899</v>
      </c>
      <c r="AA181" s="3">
        <v>31393</v>
      </c>
      <c r="AB181" s="3">
        <f t="shared" si="11"/>
        <v>243947</v>
      </c>
      <c r="AC181" s="3">
        <v>1359301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3.1854235020545979E-4</v>
      </c>
      <c r="AM181" s="2">
        <v>5.1497056207565503E-5</v>
      </c>
    </row>
    <row r="182" spans="1:39" x14ac:dyDescent="0.35">
      <c r="A182" t="s">
        <v>210</v>
      </c>
      <c r="B182">
        <v>2017</v>
      </c>
      <c r="C182" t="s">
        <v>219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f t="shared" si="8"/>
        <v>0</v>
      </c>
      <c r="L182" s="4">
        <v>0</v>
      </c>
      <c r="M182" s="4">
        <v>0</v>
      </c>
      <c r="N182" s="4">
        <v>12</v>
      </c>
      <c r="O182" s="4">
        <f t="shared" si="9"/>
        <v>12</v>
      </c>
      <c r="P182" s="4">
        <v>118</v>
      </c>
      <c r="Q182" s="3">
        <v>67690</v>
      </c>
      <c r="R182" s="3">
        <v>150936</v>
      </c>
      <c r="S182" s="3">
        <v>166189</v>
      </c>
      <c r="T182" s="3">
        <v>158937</v>
      </c>
      <c r="U182" s="3">
        <v>158271</v>
      </c>
      <c r="V182" s="3">
        <v>198553</v>
      </c>
      <c r="W182" s="3">
        <v>210140</v>
      </c>
      <c r="X182" s="3">
        <f t="shared" si="10"/>
        <v>1110716</v>
      </c>
      <c r="Y182" s="3">
        <v>148510</v>
      </c>
      <c r="Z182" s="3">
        <v>74485</v>
      </c>
      <c r="AA182" s="3">
        <v>32183</v>
      </c>
      <c r="AB182" s="3">
        <f t="shared" si="11"/>
        <v>255178</v>
      </c>
      <c r="AC182" s="3">
        <v>1365894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3.7286766305192183E-4</v>
      </c>
      <c r="AM182" s="2">
        <v>8.6390305543475549E-5</v>
      </c>
    </row>
    <row r="183" spans="1:39" x14ac:dyDescent="0.35">
      <c r="A183" t="s">
        <v>220</v>
      </c>
      <c r="B183">
        <v>2009</v>
      </c>
      <c r="C183" t="s">
        <v>221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22</v>
      </c>
      <c r="K183" s="4">
        <f t="shared" si="8"/>
        <v>22</v>
      </c>
      <c r="L183" s="4">
        <v>10</v>
      </c>
      <c r="M183" s="4">
        <v>10</v>
      </c>
      <c r="N183" s="4">
        <v>284</v>
      </c>
      <c r="O183" s="4">
        <f t="shared" si="9"/>
        <v>304</v>
      </c>
      <c r="P183" s="4">
        <v>398</v>
      </c>
      <c r="Q183" s="3">
        <v>376468</v>
      </c>
      <c r="R183" s="3">
        <v>744563</v>
      </c>
      <c r="S183" s="3">
        <v>777111</v>
      </c>
      <c r="T183" s="3">
        <v>737222</v>
      </c>
      <c r="U183" s="3">
        <v>845058</v>
      </c>
      <c r="V183" s="3">
        <v>866561</v>
      </c>
      <c r="W183" s="3">
        <v>626600</v>
      </c>
      <c r="X183" s="3">
        <f t="shared" si="10"/>
        <v>4973583</v>
      </c>
      <c r="Y183" s="3">
        <v>354014</v>
      </c>
      <c r="Z183" s="3">
        <v>224785</v>
      </c>
      <c r="AA183" s="3">
        <v>84369</v>
      </c>
      <c r="AB183" s="3">
        <f t="shared" si="11"/>
        <v>663168</v>
      </c>
      <c r="AC183" s="3">
        <v>5637418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3.5110118097669963E-5</v>
      </c>
      <c r="AK183" s="2">
        <v>2.8247470439022186E-5</v>
      </c>
      <c r="AL183" s="2">
        <v>3.3661652976804276E-3</v>
      </c>
      <c r="AM183" s="2">
        <v>7.0599696527736631E-5</v>
      </c>
    </row>
    <row r="184" spans="1:39" x14ac:dyDescent="0.35">
      <c r="A184" t="s">
        <v>220</v>
      </c>
      <c r="B184">
        <v>2010</v>
      </c>
      <c r="C184" t="s">
        <v>222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f t="shared" si="8"/>
        <v>0</v>
      </c>
      <c r="L184" s="4">
        <v>13</v>
      </c>
      <c r="M184" s="4">
        <v>62</v>
      </c>
      <c r="N184" s="4">
        <v>252</v>
      </c>
      <c r="O184" s="4">
        <f t="shared" si="9"/>
        <v>327</v>
      </c>
      <c r="P184" s="4">
        <v>412</v>
      </c>
      <c r="Q184" s="3">
        <v>368068</v>
      </c>
      <c r="R184" s="3">
        <v>753304</v>
      </c>
      <c r="S184" s="3">
        <v>798647</v>
      </c>
      <c r="T184" s="3">
        <v>745968</v>
      </c>
      <c r="U184" s="3">
        <v>836803</v>
      </c>
      <c r="V184" s="3">
        <v>886071</v>
      </c>
      <c r="W184" s="3">
        <v>659597</v>
      </c>
      <c r="X184" s="3">
        <f t="shared" si="10"/>
        <v>5048458</v>
      </c>
      <c r="Y184" s="3">
        <v>365085</v>
      </c>
      <c r="Z184" s="3">
        <v>225930</v>
      </c>
      <c r="AA184" s="3">
        <v>89760</v>
      </c>
      <c r="AB184" s="3">
        <f t="shared" si="11"/>
        <v>680775</v>
      </c>
      <c r="AC184" s="3">
        <v>5729150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3.5608146048180564E-5</v>
      </c>
      <c r="AL184" s="2">
        <v>2.8074866310160429E-3</v>
      </c>
      <c r="AM184" s="2">
        <v>7.1912936473997021E-5</v>
      </c>
    </row>
    <row r="185" spans="1:39" x14ac:dyDescent="0.35">
      <c r="A185" t="s">
        <v>220</v>
      </c>
      <c r="B185">
        <v>2011</v>
      </c>
      <c r="C185" t="s">
        <v>223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f t="shared" si="8"/>
        <v>0</v>
      </c>
      <c r="L185" s="4">
        <v>30</v>
      </c>
      <c r="M185" s="4">
        <v>111</v>
      </c>
      <c r="N185" s="4">
        <v>279</v>
      </c>
      <c r="O185" s="4">
        <f t="shared" si="9"/>
        <v>420</v>
      </c>
      <c r="P185" s="4">
        <v>457</v>
      </c>
      <c r="Q185" s="3">
        <v>365937</v>
      </c>
      <c r="R185" s="3">
        <v>746504</v>
      </c>
      <c r="S185" s="3">
        <v>801541</v>
      </c>
      <c r="T185" s="3">
        <v>751973</v>
      </c>
      <c r="U185" s="3">
        <v>817353</v>
      </c>
      <c r="V185" s="3">
        <v>890964</v>
      </c>
      <c r="W185" s="3">
        <v>677933</v>
      </c>
      <c r="X185" s="3">
        <f t="shared" si="10"/>
        <v>5052205</v>
      </c>
      <c r="Y185" s="3">
        <v>377477</v>
      </c>
      <c r="Z185" s="3">
        <v>227276</v>
      </c>
      <c r="AA185" s="3">
        <v>93441</v>
      </c>
      <c r="AB185" s="3">
        <f t="shared" si="11"/>
        <v>698194</v>
      </c>
      <c r="AC185" s="3">
        <v>5750718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7.9475040863416838E-5</v>
      </c>
      <c r="AL185" s="2">
        <v>2.9858413330336791E-3</v>
      </c>
      <c r="AM185" s="2">
        <v>7.9468337692788966E-5</v>
      </c>
    </row>
    <row r="186" spans="1:39" x14ac:dyDescent="0.35">
      <c r="A186" t="s">
        <v>220</v>
      </c>
      <c r="B186">
        <v>2012</v>
      </c>
      <c r="C186" t="s">
        <v>224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f t="shared" si="8"/>
        <v>0</v>
      </c>
      <c r="L186" s="4">
        <v>11</v>
      </c>
      <c r="M186" s="4">
        <v>52</v>
      </c>
      <c r="N186" s="4">
        <v>250</v>
      </c>
      <c r="O186" s="4">
        <f t="shared" si="9"/>
        <v>313</v>
      </c>
      <c r="P186" s="4">
        <v>450</v>
      </c>
      <c r="Q186" s="3">
        <v>365922</v>
      </c>
      <c r="R186" s="3">
        <v>743583</v>
      </c>
      <c r="S186" s="3">
        <v>800641</v>
      </c>
      <c r="T186" s="3">
        <v>765859</v>
      </c>
      <c r="U186" s="3">
        <v>799075</v>
      </c>
      <c r="V186" s="3">
        <v>894095</v>
      </c>
      <c r="W186" s="3">
        <v>698071</v>
      </c>
      <c r="X186" s="3">
        <f t="shared" si="10"/>
        <v>5067246</v>
      </c>
      <c r="Y186" s="3">
        <v>392640</v>
      </c>
      <c r="Z186" s="3">
        <v>225688</v>
      </c>
      <c r="AA186" s="3">
        <v>98030</v>
      </c>
      <c r="AB186" s="3">
        <f t="shared" si="11"/>
        <v>716358</v>
      </c>
      <c r="AC186" s="3">
        <v>5785496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2.8015484922575387E-5</v>
      </c>
      <c r="AL186" s="2">
        <v>2.5502397225339183E-3</v>
      </c>
      <c r="AM186" s="2">
        <v>7.7780712319220336E-5</v>
      </c>
    </row>
    <row r="187" spans="1:39" x14ac:dyDescent="0.35">
      <c r="A187" t="s">
        <v>220</v>
      </c>
      <c r="B187">
        <v>2013</v>
      </c>
      <c r="C187" t="s">
        <v>225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f t="shared" si="8"/>
        <v>0</v>
      </c>
      <c r="L187" s="4">
        <v>43</v>
      </c>
      <c r="M187" s="4">
        <v>112</v>
      </c>
      <c r="N187" s="4">
        <v>275</v>
      </c>
      <c r="O187" s="4">
        <f t="shared" si="9"/>
        <v>430</v>
      </c>
      <c r="P187" s="4">
        <v>513</v>
      </c>
      <c r="Q187" s="3">
        <v>364833</v>
      </c>
      <c r="R187" s="3">
        <v>741757</v>
      </c>
      <c r="S187" s="3">
        <v>796395</v>
      </c>
      <c r="T187" s="3">
        <v>780168</v>
      </c>
      <c r="U187" s="3">
        <v>781592</v>
      </c>
      <c r="V187" s="3">
        <v>891749</v>
      </c>
      <c r="W187" s="3">
        <v>714217</v>
      </c>
      <c r="X187" s="3">
        <f t="shared" si="10"/>
        <v>5070711</v>
      </c>
      <c r="Y187" s="3">
        <v>408935</v>
      </c>
      <c r="Z187" s="3">
        <v>224565</v>
      </c>
      <c r="AA187" s="3">
        <v>100635</v>
      </c>
      <c r="AB187" s="3">
        <f t="shared" si="11"/>
        <v>734135</v>
      </c>
      <c r="AC187" s="3">
        <v>5801682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1.0515118539621212E-4</v>
      </c>
      <c r="AL187" s="2">
        <v>2.7326476871863668E-3</v>
      </c>
      <c r="AM187" s="2">
        <v>8.8422633298412424E-5</v>
      </c>
    </row>
    <row r="188" spans="1:39" x14ac:dyDescent="0.35">
      <c r="A188" t="s">
        <v>220</v>
      </c>
      <c r="B188">
        <v>2014</v>
      </c>
      <c r="C188" t="s">
        <v>226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20</v>
      </c>
      <c r="K188" s="4">
        <f t="shared" si="8"/>
        <v>20</v>
      </c>
      <c r="L188" s="4">
        <v>38</v>
      </c>
      <c r="M188" s="4">
        <v>137</v>
      </c>
      <c r="N188" s="4">
        <v>242</v>
      </c>
      <c r="O188" s="4">
        <f t="shared" si="9"/>
        <v>417</v>
      </c>
      <c r="P188" s="4">
        <v>418</v>
      </c>
      <c r="Q188" s="3">
        <v>368603</v>
      </c>
      <c r="R188" s="3">
        <v>754151</v>
      </c>
      <c r="S188" s="3">
        <v>804384</v>
      </c>
      <c r="T188" s="3">
        <v>804573</v>
      </c>
      <c r="U188" s="3">
        <v>782241</v>
      </c>
      <c r="V188" s="3">
        <v>896848</v>
      </c>
      <c r="W188" s="3">
        <v>740679</v>
      </c>
      <c r="X188" s="3">
        <f t="shared" si="10"/>
        <v>5151479</v>
      </c>
      <c r="Y188" s="3">
        <v>434208</v>
      </c>
      <c r="Z188" s="3">
        <v>230791</v>
      </c>
      <c r="AA188" s="3">
        <v>104201</v>
      </c>
      <c r="AB188" s="3">
        <f t="shared" si="11"/>
        <v>769200</v>
      </c>
      <c r="AC188" s="3">
        <v>5923810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2.7002250637590645E-5</v>
      </c>
      <c r="AK188" s="2">
        <v>8.7515660697177393E-5</v>
      </c>
      <c r="AL188" s="2">
        <v>2.3224345255803687E-3</v>
      </c>
      <c r="AM188" s="2">
        <v>7.0562695292387839E-5</v>
      </c>
    </row>
    <row r="189" spans="1:39" x14ac:dyDescent="0.35">
      <c r="A189" t="s">
        <v>220</v>
      </c>
      <c r="B189">
        <v>2015</v>
      </c>
      <c r="C189" t="s">
        <v>227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f t="shared" si="8"/>
        <v>0</v>
      </c>
      <c r="L189" s="4">
        <v>25</v>
      </c>
      <c r="M189" s="4">
        <v>170</v>
      </c>
      <c r="N189" s="4">
        <v>305</v>
      </c>
      <c r="O189" s="4">
        <f t="shared" si="9"/>
        <v>500</v>
      </c>
      <c r="P189" s="4">
        <v>518</v>
      </c>
      <c r="Q189" s="3">
        <v>368723</v>
      </c>
      <c r="R189" s="3">
        <v>752700</v>
      </c>
      <c r="S189" s="3">
        <v>801926</v>
      </c>
      <c r="T189" s="3">
        <v>814935</v>
      </c>
      <c r="U189" s="3">
        <v>776585</v>
      </c>
      <c r="V189" s="3">
        <v>891932</v>
      </c>
      <c r="W189" s="3">
        <v>755846</v>
      </c>
      <c r="X189" s="3">
        <f t="shared" si="10"/>
        <v>5162647</v>
      </c>
      <c r="Y189" s="3">
        <v>453465</v>
      </c>
      <c r="Z189" s="3">
        <v>231302</v>
      </c>
      <c r="AA189" s="3">
        <v>106224</v>
      </c>
      <c r="AB189" s="3">
        <f t="shared" si="11"/>
        <v>790991</v>
      </c>
      <c r="AC189" s="3">
        <v>5950118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5.5131046497524619E-5</v>
      </c>
      <c r="AL189" s="2">
        <v>2.8712908570567857E-3</v>
      </c>
      <c r="AM189" s="2">
        <v>8.705709701891626E-5</v>
      </c>
    </row>
    <row r="190" spans="1:39" x14ac:dyDescent="0.35">
      <c r="A190" t="s">
        <v>220</v>
      </c>
      <c r="B190">
        <v>2016</v>
      </c>
      <c r="C190" t="s">
        <v>228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11</v>
      </c>
      <c r="K190" s="4">
        <f t="shared" si="8"/>
        <v>11</v>
      </c>
      <c r="L190" s="4">
        <v>27</v>
      </c>
      <c r="M190" s="4">
        <v>139</v>
      </c>
      <c r="N190" s="4">
        <v>254</v>
      </c>
      <c r="O190" s="4">
        <f t="shared" si="9"/>
        <v>420</v>
      </c>
      <c r="P190" s="4">
        <v>440</v>
      </c>
      <c r="Q190" s="3">
        <v>364186</v>
      </c>
      <c r="R190" s="3">
        <v>741199</v>
      </c>
      <c r="S190" s="3">
        <v>785502</v>
      </c>
      <c r="T190" s="3">
        <v>815273</v>
      </c>
      <c r="U190" s="3">
        <v>762846</v>
      </c>
      <c r="V190" s="3">
        <v>868798</v>
      </c>
      <c r="W190" s="3">
        <v>759252</v>
      </c>
      <c r="X190" s="3">
        <f t="shared" si="10"/>
        <v>5097056</v>
      </c>
      <c r="Y190" s="3">
        <v>470205</v>
      </c>
      <c r="Z190" s="3">
        <v>232155</v>
      </c>
      <c r="AA190" s="3">
        <v>106502</v>
      </c>
      <c r="AB190" s="3">
        <f t="shared" si="11"/>
        <v>808862</v>
      </c>
      <c r="AC190" s="3">
        <v>5904814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1.4487943396922234E-5</v>
      </c>
      <c r="AK190" s="2">
        <v>5.7421762848119435E-5</v>
      </c>
      <c r="AL190" s="2">
        <v>2.3849317383711102E-3</v>
      </c>
      <c r="AM190" s="2">
        <v>7.4515471613500437E-5</v>
      </c>
    </row>
    <row r="191" spans="1:39" x14ac:dyDescent="0.35">
      <c r="A191" t="s">
        <v>220</v>
      </c>
      <c r="B191">
        <v>2017</v>
      </c>
      <c r="C191" t="s">
        <v>229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f t="shared" si="8"/>
        <v>0</v>
      </c>
      <c r="L191" s="4">
        <v>15</v>
      </c>
      <c r="M191" s="4">
        <v>145</v>
      </c>
      <c r="N191" s="4">
        <v>235</v>
      </c>
      <c r="O191" s="4">
        <f t="shared" si="9"/>
        <v>395</v>
      </c>
      <c r="P191" s="4">
        <v>442</v>
      </c>
      <c r="Q191" s="3">
        <v>363031</v>
      </c>
      <c r="R191" s="3">
        <v>741392</v>
      </c>
      <c r="S191" s="3">
        <v>772879</v>
      </c>
      <c r="T191" s="3">
        <v>818802</v>
      </c>
      <c r="U191" s="3">
        <v>759833</v>
      </c>
      <c r="V191" s="3">
        <v>857032</v>
      </c>
      <c r="W191" s="3">
        <v>771764</v>
      </c>
      <c r="X191" s="3">
        <f t="shared" si="10"/>
        <v>5084733</v>
      </c>
      <c r="Y191" s="3">
        <v>489182</v>
      </c>
      <c r="Z191" s="3">
        <v>240311</v>
      </c>
      <c r="AA191" s="3">
        <v>106981</v>
      </c>
      <c r="AB191" s="3">
        <f t="shared" si="11"/>
        <v>836474</v>
      </c>
      <c r="AC191" s="3">
        <v>5921207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3.0663434059307168E-5</v>
      </c>
      <c r="AL191" s="2">
        <v>2.1966517418980942E-3</v>
      </c>
      <c r="AM191" s="2">
        <v>7.4646942760150088E-5</v>
      </c>
    </row>
    <row r="192" spans="1:39" x14ac:dyDescent="0.35">
      <c r="A192" t="s">
        <v>230</v>
      </c>
      <c r="B192">
        <v>2009</v>
      </c>
      <c r="C192" t="s">
        <v>231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13</v>
      </c>
      <c r="K192" s="4">
        <f t="shared" si="8"/>
        <v>13</v>
      </c>
      <c r="L192" s="4">
        <v>0</v>
      </c>
      <c r="M192" s="4">
        <v>92</v>
      </c>
      <c r="N192" s="4">
        <v>362</v>
      </c>
      <c r="O192" s="4">
        <f t="shared" si="9"/>
        <v>454</v>
      </c>
      <c r="P192" s="4">
        <v>706</v>
      </c>
      <c r="Q192" s="3">
        <v>384511</v>
      </c>
      <c r="R192" s="3">
        <v>800479</v>
      </c>
      <c r="S192" s="3">
        <v>909998</v>
      </c>
      <c r="T192" s="3">
        <v>839244</v>
      </c>
      <c r="U192" s="3">
        <v>975485</v>
      </c>
      <c r="V192" s="3">
        <v>998080</v>
      </c>
      <c r="W192" s="3">
        <v>732781</v>
      </c>
      <c r="X192" s="3">
        <f t="shared" si="10"/>
        <v>5640578</v>
      </c>
      <c r="Y192" s="3">
        <v>426497</v>
      </c>
      <c r="Z192" s="3">
        <v>305565</v>
      </c>
      <c r="AA192" s="3">
        <v>136977</v>
      </c>
      <c r="AB192" s="3">
        <f t="shared" si="11"/>
        <v>869039</v>
      </c>
      <c r="AC192" s="3">
        <v>6511176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1.7740634650734668E-5</v>
      </c>
      <c r="AK192" s="2">
        <v>0</v>
      </c>
      <c r="AL192" s="2">
        <v>2.6427794447242969E-3</v>
      </c>
      <c r="AM192" s="2">
        <v>1.084289535408043E-4</v>
      </c>
    </row>
    <row r="193" spans="1:39" x14ac:dyDescent="0.35">
      <c r="A193" t="s">
        <v>230</v>
      </c>
      <c r="B193">
        <v>2010</v>
      </c>
      <c r="C193" t="s">
        <v>232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f t="shared" si="8"/>
        <v>0</v>
      </c>
      <c r="L193" s="4">
        <v>12</v>
      </c>
      <c r="M193" s="4">
        <v>78</v>
      </c>
      <c r="N193" s="4">
        <v>340</v>
      </c>
      <c r="O193" s="4">
        <f t="shared" si="9"/>
        <v>430</v>
      </c>
      <c r="P193" s="4">
        <v>703</v>
      </c>
      <c r="Q193" s="3">
        <v>368083</v>
      </c>
      <c r="R193" s="3">
        <v>798413</v>
      </c>
      <c r="S193" s="3">
        <v>930429</v>
      </c>
      <c r="T193" s="3">
        <v>829302</v>
      </c>
      <c r="U193" s="3">
        <v>933248</v>
      </c>
      <c r="V193" s="3">
        <v>992898</v>
      </c>
      <c r="W193" s="3">
        <v>758291</v>
      </c>
      <c r="X193" s="3">
        <f t="shared" si="10"/>
        <v>5610664</v>
      </c>
      <c r="Y193" s="3">
        <v>431507</v>
      </c>
      <c r="Z193" s="3">
        <v>307599</v>
      </c>
      <c r="AA193" s="3">
        <v>138052</v>
      </c>
      <c r="AB193" s="3">
        <f t="shared" si="11"/>
        <v>877158</v>
      </c>
      <c r="AC193" s="3">
        <v>6492771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2.7809514098264919E-5</v>
      </c>
      <c r="AL193" s="2">
        <v>2.4628400892417351E-3</v>
      </c>
      <c r="AM193" s="2">
        <v>1.0827426379276275E-4</v>
      </c>
    </row>
    <row r="194" spans="1:39" x14ac:dyDescent="0.35">
      <c r="A194" t="s">
        <v>230</v>
      </c>
      <c r="B194">
        <v>2011</v>
      </c>
      <c r="C194" t="s">
        <v>233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f t="shared" si="8"/>
        <v>0</v>
      </c>
      <c r="L194" s="4">
        <v>13</v>
      </c>
      <c r="M194" s="4">
        <v>88</v>
      </c>
      <c r="N194" s="4">
        <v>318</v>
      </c>
      <c r="O194" s="4">
        <f t="shared" si="9"/>
        <v>419</v>
      </c>
      <c r="P194" s="4">
        <v>838</v>
      </c>
      <c r="Q194" s="3">
        <v>367203</v>
      </c>
      <c r="R194" s="3">
        <v>793378</v>
      </c>
      <c r="S194" s="3">
        <v>935037</v>
      </c>
      <c r="T194" s="3">
        <v>837946</v>
      </c>
      <c r="U194" s="3">
        <v>911036</v>
      </c>
      <c r="V194" s="3">
        <v>999925</v>
      </c>
      <c r="W194" s="3">
        <v>782363</v>
      </c>
      <c r="X194" s="3">
        <f t="shared" si="10"/>
        <v>5626888</v>
      </c>
      <c r="Y194" s="3">
        <v>447045</v>
      </c>
      <c r="Z194" s="3">
        <v>308078</v>
      </c>
      <c r="AA194" s="3">
        <v>141930</v>
      </c>
      <c r="AB194" s="3">
        <f t="shared" si="11"/>
        <v>897053</v>
      </c>
      <c r="AC194" s="3">
        <v>6522562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2.9079846547886679E-5</v>
      </c>
      <c r="AL194" s="2">
        <v>2.2405411118156839E-3</v>
      </c>
      <c r="AM194" s="2">
        <v>1.284771229464741E-4</v>
      </c>
    </row>
    <row r="195" spans="1:39" x14ac:dyDescent="0.35">
      <c r="A195" t="s">
        <v>230</v>
      </c>
      <c r="B195">
        <v>2012</v>
      </c>
      <c r="C195" t="s">
        <v>234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f t="shared" si="8"/>
        <v>0</v>
      </c>
      <c r="L195" s="4">
        <v>0</v>
      </c>
      <c r="M195" s="4">
        <v>106</v>
      </c>
      <c r="N195" s="4">
        <v>329</v>
      </c>
      <c r="O195" s="4">
        <f t="shared" si="9"/>
        <v>435</v>
      </c>
      <c r="P195" s="4">
        <v>762</v>
      </c>
      <c r="Q195" s="3">
        <v>367614</v>
      </c>
      <c r="R195" s="3">
        <v>789532</v>
      </c>
      <c r="S195" s="3">
        <v>936853</v>
      </c>
      <c r="T195" s="3">
        <v>852957</v>
      </c>
      <c r="U195" s="3">
        <v>888494</v>
      </c>
      <c r="V195" s="3">
        <v>1005611</v>
      </c>
      <c r="W195" s="3">
        <v>805799</v>
      </c>
      <c r="X195" s="3">
        <f t="shared" si="10"/>
        <v>5646860</v>
      </c>
      <c r="Y195" s="3">
        <v>464281</v>
      </c>
      <c r="Z195" s="3">
        <v>302494</v>
      </c>
      <c r="AA195" s="3">
        <v>144772</v>
      </c>
      <c r="AB195" s="3">
        <f t="shared" si="11"/>
        <v>911547</v>
      </c>
      <c r="AC195" s="3">
        <v>6555027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2.272538888735391E-3</v>
      </c>
      <c r="AM195" s="2">
        <v>1.1624666076890301E-4</v>
      </c>
    </row>
    <row r="196" spans="1:39" x14ac:dyDescent="0.35">
      <c r="A196" t="s">
        <v>230</v>
      </c>
      <c r="B196">
        <v>2013</v>
      </c>
      <c r="C196" t="s">
        <v>235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f t="shared" ref="K196:K259" si="12">SUM(D196,E196,F196,G196,H196,I196,J196)</f>
        <v>0</v>
      </c>
      <c r="L196" s="4">
        <v>39</v>
      </c>
      <c r="M196" s="4">
        <v>137</v>
      </c>
      <c r="N196" s="4">
        <v>363</v>
      </c>
      <c r="O196" s="4">
        <f t="shared" ref="O196:O259" si="13">SUM(L196,M196,N196)</f>
        <v>539</v>
      </c>
      <c r="P196" s="4">
        <v>883</v>
      </c>
      <c r="Q196" s="3">
        <v>366337</v>
      </c>
      <c r="R196" s="3">
        <v>787729</v>
      </c>
      <c r="S196" s="3">
        <v>943977</v>
      </c>
      <c r="T196" s="3">
        <v>874643</v>
      </c>
      <c r="U196" s="3">
        <v>872098</v>
      </c>
      <c r="V196" s="3">
        <v>1007284</v>
      </c>
      <c r="W196" s="3">
        <v>831223</v>
      </c>
      <c r="X196" s="3">
        <f t="shared" ref="X196:X259" si="14">SUM(Q196,R196,S196,T196,U196,V196,W196)</f>
        <v>5683291</v>
      </c>
      <c r="Y196" s="3">
        <v>487422</v>
      </c>
      <c r="Z196" s="3">
        <v>301380</v>
      </c>
      <c r="AA196" s="3">
        <v>148711</v>
      </c>
      <c r="AB196" s="3">
        <f t="shared" ref="AB196:AB259" si="15">SUM(Y196,Z196,AA196)</f>
        <v>937513</v>
      </c>
      <c r="AC196" s="3">
        <v>6615252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8.0012802048327729E-5</v>
      </c>
      <c r="AL196" s="2">
        <v>2.440976121470503E-3</v>
      </c>
      <c r="AM196" s="2">
        <v>1.3347941998279129E-4</v>
      </c>
    </row>
    <row r="197" spans="1:39" x14ac:dyDescent="0.35">
      <c r="A197" t="s">
        <v>230</v>
      </c>
      <c r="B197">
        <v>2014</v>
      </c>
      <c r="C197" t="s">
        <v>236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f t="shared" si="12"/>
        <v>0</v>
      </c>
      <c r="L197" s="4">
        <v>74</v>
      </c>
      <c r="M197" s="4">
        <v>148</v>
      </c>
      <c r="N197" s="4">
        <v>310</v>
      </c>
      <c r="O197" s="4">
        <f t="shared" si="13"/>
        <v>532</v>
      </c>
      <c r="P197" s="4">
        <v>720</v>
      </c>
      <c r="Q197" s="3">
        <v>365619</v>
      </c>
      <c r="R197" s="3">
        <v>785016</v>
      </c>
      <c r="S197" s="3">
        <v>948632</v>
      </c>
      <c r="T197" s="3">
        <v>893292</v>
      </c>
      <c r="U197" s="3">
        <v>857971</v>
      </c>
      <c r="V197" s="3">
        <v>1003510</v>
      </c>
      <c r="W197" s="3">
        <v>852362</v>
      </c>
      <c r="X197" s="3">
        <f t="shared" si="14"/>
        <v>5706402</v>
      </c>
      <c r="Y197" s="3">
        <v>511121</v>
      </c>
      <c r="Z197" s="3">
        <v>300095</v>
      </c>
      <c r="AA197" s="3">
        <v>151204</v>
      </c>
      <c r="AB197" s="3">
        <f t="shared" si="15"/>
        <v>962420</v>
      </c>
      <c r="AC197" s="3">
        <v>6667515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1.4477980752111534E-4</v>
      </c>
      <c r="AL197" s="2">
        <v>2.0502103118965106E-3</v>
      </c>
      <c r="AM197" s="2">
        <v>1.0798625874857425E-4</v>
      </c>
    </row>
    <row r="198" spans="1:39" x14ac:dyDescent="0.35">
      <c r="A198" t="s">
        <v>230</v>
      </c>
      <c r="B198">
        <v>2015</v>
      </c>
      <c r="C198" t="s">
        <v>237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f t="shared" si="12"/>
        <v>0</v>
      </c>
      <c r="L198" s="4">
        <v>40</v>
      </c>
      <c r="M198" s="4">
        <v>161</v>
      </c>
      <c r="N198" s="4">
        <v>337</v>
      </c>
      <c r="O198" s="4">
        <f t="shared" si="13"/>
        <v>538</v>
      </c>
      <c r="P198" s="4">
        <v>868</v>
      </c>
      <c r="Q198" s="3">
        <v>363723</v>
      </c>
      <c r="R198" s="3">
        <v>776959</v>
      </c>
      <c r="S198" s="3">
        <v>948512</v>
      </c>
      <c r="T198" s="3">
        <v>908269</v>
      </c>
      <c r="U198" s="3">
        <v>847172</v>
      </c>
      <c r="V198" s="3">
        <v>994211</v>
      </c>
      <c r="W198" s="3">
        <v>865084</v>
      </c>
      <c r="X198" s="3">
        <f t="shared" si="14"/>
        <v>5703930</v>
      </c>
      <c r="Y198" s="3">
        <v>532950</v>
      </c>
      <c r="Z198" s="3">
        <v>293700</v>
      </c>
      <c r="AA198" s="3">
        <v>153647</v>
      </c>
      <c r="AB198" s="3">
        <f t="shared" si="15"/>
        <v>980297</v>
      </c>
      <c r="AC198" s="3">
        <v>6688538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7.5053945022985269E-5</v>
      </c>
      <c r="AL198" s="2">
        <v>2.1933392776949763E-3</v>
      </c>
      <c r="AM198" s="2">
        <v>1.2977424961927404E-4</v>
      </c>
    </row>
    <row r="199" spans="1:39" x14ac:dyDescent="0.35">
      <c r="A199" t="s">
        <v>230</v>
      </c>
      <c r="B199">
        <v>2016</v>
      </c>
      <c r="C199" t="s">
        <v>238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f t="shared" si="12"/>
        <v>0</v>
      </c>
      <c r="L199" s="4">
        <v>22</v>
      </c>
      <c r="M199" s="4">
        <v>150</v>
      </c>
      <c r="N199" s="4">
        <v>292</v>
      </c>
      <c r="O199" s="4">
        <f t="shared" si="13"/>
        <v>464</v>
      </c>
      <c r="P199" s="4">
        <v>654</v>
      </c>
      <c r="Q199" s="3">
        <v>363634</v>
      </c>
      <c r="R199" s="3">
        <v>776601</v>
      </c>
      <c r="S199" s="3">
        <v>953999</v>
      </c>
      <c r="T199" s="3">
        <v>926178</v>
      </c>
      <c r="U199" s="3">
        <v>838668</v>
      </c>
      <c r="V199" s="3">
        <v>984384</v>
      </c>
      <c r="W199" s="3">
        <v>883754</v>
      </c>
      <c r="X199" s="3">
        <f t="shared" si="14"/>
        <v>5727218</v>
      </c>
      <c r="Y199" s="3">
        <v>560651</v>
      </c>
      <c r="Z199" s="3">
        <v>300965</v>
      </c>
      <c r="AA199" s="3">
        <v>155006</v>
      </c>
      <c r="AB199" s="3">
        <f t="shared" si="15"/>
        <v>1016622</v>
      </c>
      <c r="AC199" s="3">
        <v>6741921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3.9240097672170391E-5</v>
      </c>
      <c r="AL199" s="2">
        <v>1.8837980465272312E-3</v>
      </c>
      <c r="AM199" s="2">
        <v>9.7004993087281796E-5</v>
      </c>
    </row>
    <row r="200" spans="1:39" x14ac:dyDescent="0.35">
      <c r="A200" t="s">
        <v>230</v>
      </c>
      <c r="B200">
        <v>2017</v>
      </c>
      <c r="C200" t="s">
        <v>239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f t="shared" si="12"/>
        <v>0</v>
      </c>
      <c r="L200" s="4">
        <v>38</v>
      </c>
      <c r="M200" s="4">
        <v>164</v>
      </c>
      <c r="N200" s="4">
        <v>342</v>
      </c>
      <c r="O200" s="4">
        <f t="shared" si="13"/>
        <v>544</v>
      </c>
      <c r="P200" s="4">
        <v>791</v>
      </c>
      <c r="Q200" s="3">
        <v>363679</v>
      </c>
      <c r="R200" s="3">
        <v>771609</v>
      </c>
      <c r="S200" s="3">
        <v>950843</v>
      </c>
      <c r="T200" s="3">
        <v>947736</v>
      </c>
      <c r="U200" s="3">
        <v>835419</v>
      </c>
      <c r="V200" s="3">
        <v>972968</v>
      </c>
      <c r="W200" s="3">
        <v>901460</v>
      </c>
      <c r="X200" s="3">
        <f t="shared" si="14"/>
        <v>5743714</v>
      </c>
      <c r="Y200" s="3">
        <v>588877</v>
      </c>
      <c r="Z200" s="3">
        <v>305080</v>
      </c>
      <c r="AA200" s="3">
        <v>155261</v>
      </c>
      <c r="AB200" s="3">
        <f t="shared" si="15"/>
        <v>1049218</v>
      </c>
      <c r="AC200" s="3">
        <v>6792932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6.4529604654282649E-5</v>
      </c>
      <c r="AL200" s="2">
        <v>2.202742478793773E-3</v>
      </c>
      <c r="AM200" s="2">
        <v>1.1644456326075397E-4</v>
      </c>
    </row>
    <row r="201" spans="1:39" x14ac:dyDescent="0.35">
      <c r="A201" t="s">
        <v>240</v>
      </c>
      <c r="B201">
        <v>2009</v>
      </c>
      <c r="C201" t="s">
        <v>241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10</v>
      </c>
      <c r="J201" s="4">
        <v>31</v>
      </c>
      <c r="K201" s="4">
        <f t="shared" si="12"/>
        <v>41</v>
      </c>
      <c r="L201" s="4">
        <v>126</v>
      </c>
      <c r="M201" s="4">
        <v>191</v>
      </c>
      <c r="N201" s="4">
        <v>417</v>
      </c>
      <c r="O201" s="4">
        <f t="shared" si="13"/>
        <v>734</v>
      </c>
      <c r="P201" s="4">
        <v>685</v>
      </c>
      <c r="Q201" s="3">
        <v>632509</v>
      </c>
      <c r="R201" s="3">
        <v>1354583</v>
      </c>
      <c r="S201" s="3">
        <v>1438206</v>
      </c>
      <c r="T201" s="3">
        <v>1229196</v>
      </c>
      <c r="U201" s="3">
        <v>1418594</v>
      </c>
      <c r="V201" s="3">
        <v>1531943</v>
      </c>
      <c r="W201" s="3">
        <v>1138597</v>
      </c>
      <c r="X201" s="3">
        <f t="shared" si="14"/>
        <v>8743628</v>
      </c>
      <c r="Y201" s="3">
        <v>666851</v>
      </c>
      <c r="Z201" s="3">
        <v>445503</v>
      </c>
      <c r="AA201" s="3">
        <v>174212</v>
      </c>
      <c r="AB201" s="3">
        <f t="shared" si="15"/>
        <v>1286566</v>
      </c>
      <c r="AC201" s="3">
        <v>10032443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6.5276580133856154E-6</v>
      </c>
      <c r="AJ201" s="2">
        <v>2.7226490145327977E-5</v>
      </c>
      <c r="AK201" s="2">
        <v>1.8894775594548106E-4</v>
      </c>
      <c r="AL201" s="2">
        <v>2.3936353408490806E-3</v>
      </c>
      <c r="AM201" s="2">
        <v>6.8278484113988981E-5</v>
      </c>
    </row>
    <row r="202" spans="1:39" x14ac:dyDescent="0.35">
      <c r="A202" t="s">
        <v>240</v>
      </c>
      <c r="B202">
        <v>2010</v>
      </c>
      <c r="C202" t="s">
        <v>242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f t="shared" si="12"/>
        <v>0</v>
      </c>
      <c r="L202" s="4">
        <v>62</v>
      </c>
      <c r="M202" s="4">
        <v>193</v>
      </c>
      <c r="N202" s="4">
        <v>433</v>
      </c>
      <c r="O202" s="4">
        <f t="shared" si="13"/>
        <v>688</v>
      </c>
      <c r="P202" s="4">
        <v>643</v>
      </c>
      <c r="Q202" s="3">
        <v>621430</v>
      </c>
      <c r="R202" s="3">
        <v>1364276</v>
      </c>
      <c r="S202" s="3">
        <v>1442590</v>
      </c>
      <c r="T202" s="3">
        <v>1200156</v>
      </c>
      <c r="U202" s="3">
        <v>1366974</v>
      </c>
      <c r="V202" s="3">
        <v>1529102</v>
      </c>
      <c r="W202" s="3">
        <v>1189174</v>
      </c>
      <c r="X202" s="3">
        <f t="shared" si="14"/>
        <v>8713702</v>
      </c>
      <c r="Y202" s="3">
        <v>689879</v>
      </c>
      <c r="Z202" s="3">
        <v>455763</v>
      </c>
      <c r="AA202" s="3">
        <v>180249</v>
      </c>
      <c r="AB202" s="3">
        <f t="shared" si="15"/>
        <v>1325891</v>
      </c>
      <c r="AC202" s="3">
        <v>10036819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8.9870832421337648E-5</v>
      </c>
      <c r="AL202" s="2">
        <v>2.4022324673091114E-3</v>
      </c>
      <c r="AM202" s="2">
        <v>6.4064122308073908E-5</v>
      </c>
    </row>
    <row r="203" spans="1:39" x14ac:dyDescent="0.35">
      <c r="A203" t="s">
        <v>240</v>
      </c>
      <c r="B203">
        <v>2011</v>
      </c>
      <c r="C203" t="s">
        <v>243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12</v>
      </c>
      <c r="K203" s="4">
        <f t="shared" si="12"/>
        <v>12</v>
      </c>
      <c r="L203" s="4">
        <v>130</v>
      </c>
      <c r="M203" s="4">
        <v>216</v>
      </c>
      <c r="N203" s="4">
        <v>439</v>
      </c>
      <c r="O203" s="4">
        <f t="shared" si="13"/>
        <v>785</v>
      </c>
      <c r="P203" s="4">
        <v>805</v>
      </c>
      <c r="Q203" s="3">
        <v>613625</v>
      </c>
      <c r="R203" s="3">
        <v>1347517</v>
      </c>
      <c r="S203" s="3">
        <v>1434351</v>
      </c>
      <c r="T203" s="3">
        <v>1191865</v>
      </c>
      <c r="U203" s="3">
        <v>1331272</v>
      </c>
      <c r="V203" s="3">
        <v>1528625</v>
      </c>
      <c r="W203" s="3">
        <v>1235249</v>
      </c>
      <c r="X203" s="3">
        <f t="shared" si="14"/>
        <v>8682504</v>
      </c>
      <c r="Y203" s="3">
        <v>713540</v>
      </c>
      <c r="Z203" s="3">
        <v>456241</v>
      </c>
      <c r="AA203" s="3">
        <v>186494</v>
      </c>
      <c r="AB203" s="3">
        <f t="shared" si="15"/>
        <v>1356275</v>
      </c>
      <c r="AC203" s="3">
        <v>10032554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9.7146405299660225E-6</v>
      </c>
      <c r="AK203" s="2">
        <v>1.8219020657566498E-4</v>
      </c>
      <c r="AL203" s="2">
        <v>2.3539631301811316E-3</v>
      </c>
      <c r="AM203" s="2">
        <v>8.023879064094746E-5</v>
      </c>
    </row>
    <row r="204" spans="1:39" x14ac:dyDescent="0.35">
      <c r="A204" t="s">
        <v>240</v>
      </c>
      <c r="B204">
        <v>2012</v>
      </c>
      <c r="C204" t="s">
        <v>244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13</v>
      </c>
      <c r="K204" s="4">
        <f t="shared" si="12"/>
        <v>13</v>
      </c>
      <c r="L204" s="4">
        <v>84</v>
      </c>
      <c r="M204" s="4">
        <v>178</v>
      </c>
      <c r="N204" s="4">
        <v>435</v>
      </c>
      <c r="O204" s="4">
        <f t="shared" si="13"/>
        <v>697</v>
      </c>
      <c r="P204" s="4">
        <v>717</v>
      </c>
      <c r="Q204" s="3">
        <v>599949</v>
      </c>
      <c r="R204" s="3">
        <v>1319540</v>
      </c>
      <c r="S204" s="3">
        <v>1426976</v>
      </c>
      <c r="T204" s="3">
        <v>1186296</v>
      </c>
      <c r="U204" s="3">
        <v>1289830</v>
      </c>
      <c r="V204" s="3">
        <v>1504781</v>
      </c>
      <c r="W204" s="3">
        <v>1261504</v>
      </c>
      <c r="X204" s="3">
        <f t="shared" si="14"/>
        <v>8588876</v>
      </c>
      <c r="Y204" s="3">
        <v>734906</v>
      </c>
      <c r="Z204" s="3">
        <v>450433</v>
      </c>
      <c r="AA204" s="3">
        <v>192119</v>
      </c>
      <c r="AB204" s="3">
        <f t="shared" si="15"/>
        <v>1377458</v>
      </c>
      <c r="AC204" s="3">
        <v>9964477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1.0305159555578104E-5</v>
      </c>
      <c r="AK204" s="2">
        <v>1.1430033228739458E-4</v>
      </c>
      <c r="AL204" s="2">
        <v>2.2642216542871868E-3</v>
      </c>
      <c r="AM204" s="2">
        <v>7.1955607905964362E-5</v>
      </c>
    </row>
    <row r="205" spans="1:39" x14ac:dyDescent="0.35">
      <c r="A205" t="s">
        <v>240</v>
      </c>
      <c r="B205">
        <v>2013</v>
      </c>
      <c r="C205" t="s">
        <v>245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20</v>
      </c>
      <c r="K205" s="4">
        <f t="shared" si="12"/>
        <v>20</v>
      </c>
      <c r="L205" s="4">
        <v>161</v>
      </c>
      <c r="M205" s="4">
        <v>267</v>
      </c>
      <c r="N205" s="4">
        <v>472</v>
      </c>
      <c r="O205" s="4">
        <f t="shared" si="13"/>
        <v>900</v>
      </c>
      <c r="P205" s="4">
        <v>847</v>
      </c>
      <c r="Q205" s="3">
        <v>592126</v>
      </c>
      <c r="R205" s="3">
        <v>1311196</v>
      </c>
      <c r="S205" s="3">
        <v>1431453</v>
      </c>
      <c r="T205" s="3">
        <v>1186852</v>
      </c>
      <c r="U205" s="3">
        <v>1265651</v>
      </c>
      <c r="V205" s="3">
        <v>1493086</v>
      </c>
      <c r="W205" s="3">
        <v>1305111</v>
      </c>
      <c r="X205" s="3">
        <f t="shared" si="14"/>
        <v>8585475</v>
      </c>
      <c r="Y205" s="3">
        <v>771428</v>
      </c>
      <c r="Z205" s="3">
        <v>448494</v>
      </c>
      <c r="AA205" s="3">
        <v>197257</v>
      </c>
      <c r="AB205" s="3">
        <f t="shared" si="15"/>
        <v>1417179</v>
      </c>
      <c r="AC205" s="3">
        <v>10002911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1.5324367046174617E-5</v>
      </c>
      <c r="AK205" s="2">
        <v>2.0870385829915429E-4</v>
      </c>
      <c r="AL205" s="2">
        <v>2.3928174919014282E-3</v>
      </c>
      <c r="AM205" s="2">
        <v>8.4675351005322354E-5</v>
      </c>
    </row>
    <row r="206" spans="1:39" x14ac:dyDescent="0.35">
      <c r="A206" t="s">
        <v>240</v>
      </c>
      <c r="B206">
        <v>2014</v>
      </c>
      <c r="C206" t="s">
        <v>246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11</v>
      </c>
      <c r="J206" s="4">
        <v>42</v>
      </c>
      <c r="K206" s="4">
        <f t="shared" si="12"/>
        <v>53</v>
      </c>
      <c r="L206" s="4">
        <v>120</v>
      </c>
      <c r="M206" s="4">
        <v>267</v>
      </c>
      <c r="N206" s="4">
        <v>457</v>
      </c>
      <c r="O206" s="4">
        <f t="shared" si="13"/>
        <v>844</v>
      </c>
      <c r="P206" s="4">
        <v>829</v>
      </c>
      <c r="Q206" s="3">
        <v>602000</v>
      </c>
      <c r="R206" s="3">
        <v>1321158</v>
      </c>
      <c r="S206" s="3">
        <v>1462465</v>
      </c>
      <c r="T206" s="3">
        <v>1225839</v>
      </c>
      <c r="U206" s="3">
        <v>1265836</v>
      </c>
      <c r="V206" s="3">
        <v>1497436</v>
      </c>
      <c r="W206" s="3">
        <v>1357708</v>
      </c>
      <c r="X206" s="3">
        <f t="shared" si="14"/>
        <v>8732442</v>
      </c>
      <c r="Y206" s="3">
        <v>816485</v>
      </c>
      <c r="Z206" s="3">
        <v>459460</v>
      </c>
      <c r="AA206" s="3">
        <v>206116</v>
      </c>
      <c r="AB206" s="3">
        <f t="shared" si="15"/>
        <v>1482061</v>
      </c>
      <c r="AC206" s="3">
        <v>10210022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7.3458899078157598E-6</v>
      </c>
      <c r="AJ206" s="2">
        <v>3.0934486649559408E-5</v>
      </c>
      <c r="AK206" s="2">
        <v>1.4697146916354861E-4</v>
      </c>
      <c r="AL206" s="2">
        <v>2.2171980826330806E-3</v>
      </c>
      <c r="AM206" s="2">
        <v>8.1194731999598043E-5</v>
      </c>
    </row>
    <row r="207" spans="1:39" x14ac:dyDescent="0.35">
      <c r="A207" t="s">
        <v>240</v>
      </c>
      <c r="B207">
        <v>2015</v>
      </c>
      <c r="C207" t="s">
        <v>247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34</v>
      </c>
      <c r="K207" s="4">
        <f t="shared" si="12"/>
        <v>34</v>
      </c>
      <c r="L207" s="4">
        <v>135</v>
      </c>
      <c r="M207" s="4">
        <v>269</v>
      </c>
      <c r="N207" s="4">
        <v>438</v>
      </c>
      <c r="O207" s="4">
        <f t="shared" si="13"/>
        <v>842</v>
      </c>
      <c r="P207" s="4">
        <v>900</v>
      </c>
      <c r="Q207" s="3">
        <v>572551</v>
      </c>
      <c r="R207" s="3">
        <v>1258974</v>
      </c>
      <c r="S207" s="3">
        <v>1405486</v>
      </c>
      <c r="T207" s="3">
        <v>1182897</v>
      </c>
      <c r="U207" s="3">
        <v>1200170</v>
      </c>
      <c r="V207" s="3">
        <v>1415279</v>
      </c>
      <c r="W207" s="3">
        <v>1333464</v>
      </c>
      <c r="X207" s="3">
        <f t="shared" si="14"/>
        <v>8368821</v>
      </c>
      <c r="Y207" s="3">
        <v>821222</v>
      </c>
      <c r="Z207" s="3">
        <v>446379</v>
      </c>
      <c r="AA207" s="3">
        <v>200952</v>
      </c>
      <c r="AB207" s="3">
        <f t="shared" si="15"/>
        <v>1468553</v>
      </c>
      <c r="AC207" s="3">
        <v>9833515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2.5497501244878001E-5</v>
      </c>
      <c r="AK207" s="2">
        <v>1.6438916638862572E-4</v>
      </c>
      <c r="AL207" s="2">
        <v>2.1796249850710618E-3</v>
      </c>
      <c r="AM207" s="2">
        <v>9.1523732866630091E-5</v>
      </c>
    </row>
    <row r="208" spans="1:39" x14ac:dyDescent="0.35">
      <c r="A208" t="s">
        <v>240</v>
      </c>
      <c r="B208">
        <v>2016</v>
      </c>
      <c r="C208" t="s">
        <v>248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26</v>
      </c>
      <c r="K208" s="4">
        <f t="shared" si="12"/>
        <v>26</v>
      </c>
      <c r="L208" s="4">
        <v>134</v>
      </c>
      <c r="M208" s="4">
        <v>272</v>
      </c>
      <c r="N208" s="4">
        <v>442</v>
      </c>
      <c r="O208" s="4">
        <f t="shared" si="13"/>
        <v>848</v>
      </c>
      <c r="P208" s="4">
        <v>640</v>
      </c>
      <c r="Q208" s="3">
        <v>584320</v>
      </c>
      <c r="R208" s="3">
        <v>1272888</v>
      </c>
      <c r="S208" s="3">
        <v>1429946</v>
      </c>
      <c r="T208" s="3">
        <v>1227909</v>
      </c>
      <c r="U208" s="3">
        <v>1209840</v>
      </c>
      <c r="V208" s="3">
        <v>1413441</v>
      </c>
      <c r="W208" s="3">
        <v>1369061</v>
      </c>
      <c r="X208" s="3">
        <f t="shared" si="14"/>
        <v>8507405</v>
      </c>
      <c r="Y208" s="3">
        <v>872549</v>
      </c>
      <c r="Z208" s="3">
        <v>453566</v>
      </c>
      <c r="AA208" s="3">
        <v>205896</v>
      </c>
      <c r="AB208" s="3">
        <f t="shared" si="15"/>
        <v>1532011</v>
      </c>
      <c r="AC208" s="3">
        <v>10038266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1.8991118730283019E-5</v>
      </c>
      <c r="AK208" s="2">
        <v>1.5357303715894465E-4</v>
      </c>
      <c r="AL208" s="2">
        <v>2.1467148463301861E-3</v>
      </c>
      <c r="AM208" s="2">
        <v>6.3756031171120593E-5</v>
      </c>
    </row>
    <row r="209" spans="1:39" x14ac:dyDescent="0.35">
      <c r="A209" t="s">
        <v>240</v>
      </c>
      <c r="B209">
        <v>2017</v>
      </c>
      <c r="C209" t="s">
        <v>249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10</v>
      </c>
      <c r="K209" s="4">
        <f t="shared" si="12"/>
        <v>10</v>
      </c>
      <c r="L209" s="4">
        <v>162</v>
      </c>
      <c r="M209" s="4">
        <v>270</v>
      </c>
      <c r="N209" s="4">
        <v>441</v>
      </c>
      <c r="O209" s="4">
        <f t="shared" si="13"/>
        <v>873</v>
      </c>
      <c r="P209" s="4">
        <v>784</v>
      </c>
      <c r="Q209" s="3">
        <v>572076</v>
      </c>
      <c r="R209" s="3">
        <v>1235768</v>
      </c>
      <c r="S209" s="3">
        <v>1385654</v>
      </c>
      <c r="T209" s="3">
        <v>1214309</v>
      </c>
      <c r="U209" s="3">
        <v>1173696</v>
      </c>
      <c r="V209" s="3">
        <v>1353847</v>
      </c>
      <c r="W209" s="3">
        <v>1355360</v>
      </c>
      <c r="X209" s="3">
        <f t="shared" si="14"/>
        <v>8290710</v>
      </c>
      <c r="Y209" s="3">
        <v>891473</v>
      </c>
      <c r="Z209" s="3">
        <v>450898</v>
      </c>
      <c r="AA209" s="3">
        <v>202620</v>
      </c>
      <c r="AB209" s="3">
        <f t="shared" si="15"/>
        <v>1544991</v>
      </c>
      <c r="AC209" s="3">
        <v>9835701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7.3781135639239756E-6</v>
      </c>
      <c r="AK209" s="2">
        <v>1.8172171226722513E-4</v>
      </c>
      <c r="AL209" s="2">
        <v>2.1764880071068996E-3</v>
      </c>
      <c r="AM209" s="2">
        <v>7.9709621103772884E-5</v>
      </c>
    </row>
    <row r="210" spans="1:39" x14ac:dyDescent="0.35">
      <c r="A210" t="s">
        <v>250</v>
      </c>
      <c r="B210">
        <v>2009</v>
      </c>
      <c r="C210" t="s">
        <v>251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11</v>
      </c>
      <c r="K210" s="4">
        <f t="shared" si="12"/>
        <v>11</v>
      </c>
      <c r="L210" s="4">
        <v>0</v>
      </c>
      <c r="M210" s="4">
        <v>0</v>
      </c>
      <c r="N210" s="4">
        <v>91</v>
      </c>
      <c r="O210" s="4">
        <f t="shared" si="13"/>
        <v>91</v>
      </c>
      <c r="P210" s="4">
        <v>348</v>
      </c>
      <c r="Q210" s="3">
        <v>355416</v>
      </c>
      <c r="R210" s="3">
        <v>682939</v>
      </c>
      <c r="S210" s="3">
        <v>744588</v>
      </c>
      <c r="T210" s="3">
        <v>674774</v>
      </c>
      <c r="U210" s="3">
        <v>732492</v>
      </c>
      <c r="V210" s="3">
        <v>793196</v>
      </c>
      <c r="W210" s="3">
        <v>555712</v>
      </c>
      <c r="X210" s="3">
        <f t="shared" si="14"/>
        <v>4539117</v>
      </c>
      <c r="Y210" s="3">
        <v>322495</v>
      </c>
      <c r="Z210" s="3">
        <v>220405</v>
      </c>
      <c r="AA210" s="3">
        <v>99009</v>
      </c>
      <c r="AB210" s="3">
        <f t="shared" si="15"/>
        <v>641909</v>
      </c>
      <c r="AC210" s="3">
        <v>5177992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1.9794425889669469E-5</v>
      </c>
      <c r="AK210" s="2">
        <v>0</v>
      </c>
      <c r="AL210" s="2">
        <v>9.1910836388611132E-4</v>
      </c>
      <c r="AM210" s="2">
        <v>6.7207519826218348E-5</v>
      </c>
    </row>
    <row r="211" spans="1:39" x14ac:dyDescent="0.35">
      <c r="A211" t="s">
        <v>250</v>
      </c>
      <c r="B211">
        <v>2010</v>
      </c>
      <c r="C211" t="s">
        <v>252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f t="shared" si="12"/>
        <v>0</v>
      </c>
      <c r="L211" s="4">
        <v>0</v>
      </c>
      <c r="M211" s="4">
        <v>0</v>
      </c>
      <c r="N211" s="4">
        <v>84</v>
      </c>
      <c r="O211" s="4">
        <f t="shared" si="13"/>
        <v>84</v>
      </c>
      <c r="P211" s="4">
        <v>355</v>
      </c>
      <c r="Q211" s="3">
        <v>356403</v>
      </c>
      <c r="R211" s="3">
        <v>709458</v>
      </c>
      <c r="S211" s="3">
        <v>742576</v>
      </c>
      <c r="T211" s="3">
        <v>699571</v>
      </c>
      <c r="U211" s="3">
        <v>721576</v>
      </c>
      <c r="V211" s="3">
        <v>808492</v>
      </c>
      <c r="W211" s="3">
        <v>591781</v>
      </c>
      <c r="X211" s="3">
        <f t="shared" si="14"/>
        <v>4629857</v>
      </c>
      <c r="Y211" s="3">
        <v>337177</v>
      </c>
      <c r="Z211" s="3">
        <v>227255</v>
      </c>
      <c r="AA211" s="3">
        <v>99979</v>
      </c>
      <c r="AB211" s="3">
        <f t="shared" si="15"/>
        <v>664411</v>
      </c>
      <c r="AC211" s="3">
        <v>5293148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8.4017643705178082E-4</v>
      </c>
      <c r="AM211" s="2">
        <v>6.7067839402941307E-5</v>
      </c>
    </row>
    <row r="212" spans="1:39" x14ac:dyDescent="0.35">
      <c r="A212" t="s">
        <v>250</v>
      </c>
      <c r="B212">
        <v>2011</v>
      </c>
      <c r="C212" t="s">
        <v>253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f t="shared" si="12"/>
        <v>0</v>
      </c>
      <c r="L212" s="4">
        <v>0</v>
      </c>
      <c r="M212" s="4">
        <v>0</v>
      </c>
      <c r="N212" s="4">
        <v>107</v>
      </c>
      <c r="O212" s="4">
        <f t="shared" si="13"/>
        <v>107</v>
      </c>
      <c r="P212" s="4">
        <v>394</v>
      </c>
      <c r="Q212" s="3">
        <v>347091</v>
      </c>
      <c r="R212" s="3">
        <v>692715</v>
      </c>
      <c r="S212" s="3">
        <v>717592</v>
      </c>
      <c r="T212" s="3">
        <v>694040</v>
      </c>
      <c r="U212" s="3">
        <v>688274</v>
      </c>
      <c r="V212" s="3">
        <v>789295</v>
      </c>
      <c r="W212" s="3">
        <v>597326</v>
      </c>
      <c r="X212" s="3">
        <f t="shared" si="14"/>
        <v>4526333</v>
      </c>
      <c r="Y212" s="3">
        <v>335380</v>
      </c>
      <c r="Z212" s="3">
        <v>217748</v>
      </c>
      <c r="AA212" s="3">
        <v>98914</v>
      </c>
      <c r="AB212" s="3">
        <f t="shared" si="15"/>
        <v>652042</v>
      </c>
      <c r="AC212" s="3">
        <v>5176137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1.0817477809005804E-3</v>
      </c>
      <c r="AM212" s="2">
        <v>7.6118541684657882E-5</v>
      </c>
    </row>
    <row r="213" spans="1:39" x14ac:dyDescent="0.35">
      <c r="A213" t="s">
        <v>250</v>
      </c>
      <c r="B213">
        <v>2012</v>
      </c>
      <c r="C213" t="s">
        <v>254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f t="shared" si="12"/>
        <v>0</v>
      </c>
      <c r="L213" s="4">
        <v>0</v>
      </c>
      <c r="M213" s="4">
        <v>20</v>
      </c>
      <c r="N213" s="4">
        <v>131</v>
      </c>
      <c r="O213" s="4">
        <f t="shared" si="13"/>
        <v>151</v>
      </c>
      <c r="P213" s="4">
        <v>366</v>
      </c>
      <c r="Q213" s="3">
        <v>341084</v>
      </c>
      <c r="R213" s="3">
        <v>683427</v>
      </c>
      <c r="S213" s="3">
        <v>705062</v>
      </c>
      <c r="T213" s="3">
        <v>696470</v>
      </c>
      <c r="U213" s="3">
        <v>664223</v>
      </c>
      <c r="V213" s="3">
        <v>769466</v>
      </c>
      <c r="W213" s="3">
        <v>603602</v>
      </c>
      <c r="X213" s="3">
        <f t="shared" si="14"/>
        <v>4463334</v>
      </c>
      <c r="Y213" s="3">
        <v>339504</v>
      </c>
      <c r="Z213" s="3">
        <v>210342</v>
      </c>
      <c r="AA213" s="3">
        <v>96903</v>
      </c>
      <c r="AB213" s="3">
        <f t="shared" si="15"/>
        <v>646749</v>
      </c>
      <c r="AC213" s="3">
        <v>5110756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1.3518673312487746E-3</v>
      </c>
      <c r="AM213" s="2">
        <v>7.1613671245506532E-5</v>
      </c>
    </row>
    <row r="214" spans="1:39" x14ac:dyDescent="0.35">
      <c r="A214" t="s">
        <v>250</v>
      </c>
      <c r="B214">
        <v>2013</v>
      </c>
      <c r="C214" t="s">
        <v>255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f t="shared" si="12"/>
        <v>0</v>
      </c>
      <c r="L214" s="4">
        <v>0</v>
      </c>
      <c r="M214" s="4">
        <v>28</v>
      </c>
      <c r="N214" s="4">
        <v>119</v>
      </c>
      <c r="O214" s="4">
        <f t="shared" si="13"/>
        <v>147</v>
      </c>
      <c r="P214" s="4">
        <v>420</v>
      </c>
      <c r="Q214" s="3">
        <v>370832</v>
      </c>
      <c r="R214" s="3">
        <v>754035</v>
      </c>
      <c r="S214" s="3">
        <v>764589</v>
      </c>
      <c r="T214" s="3">
        <v>764387</v>
      </c>
      <c r="U214" s="3">
        <v>719890</v>
      </c>
      <c r="V214" s="3">
        <v>846139</v>
      </c>
      <c r="W214" s="3">
        <v>709332</v>
      </c>
      <c r="X214" s="3">
        <f t="shared" si="14"/>
        <v>4929204</v>
      </c>
      <c r="Y214" s="3">
        <v>423535</v>
      </c>
      <c r="Z214" s="3">
        <v>256115</v>
      </c>
      <c r="AA214" s="3">
        <v>115733</v>
      </c>
      <c r="AB214" s="3">
        <f t="shared" si="15"/>
        <v>795383</v>
      </c>
      <c r="AC214" s="3">
        <v>5721822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1.0282287679399997E-3</v>
      </c>
      <c r="AM214" s="2">
        <v>7.3403192199967071E-5</v>
      </c>
    </row>
    <row r="215" spans="1:39" x14ac:dyDescent="0.35">
      <c r="A215" t="s">
        <v>250</v>
      </c>
      <c r="B215">
        <v>2014</v>
      </c>
      <c r="C215" t="s">
        <v>256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10</v>
      </c>
      <c r="K215" s="4">
        <f t="shared" si="12"/>
        <v>10</v>
      </c>
      <c r="L215" s="4">
        <v>10</v>
      </c>
      <c r="M215" s="4">
        <v>11</v>
      </c>
      <c r="N215" s="4">
        <v>77</v>
      </c>
      <c r="O215" s="4">
        <f t="shared" si="13"/>
        <v>98</v>
      </c>
      <c r="P215" s="4">
        <v>337</v>
      </c>
      <c r="Q215" s="3">
        <v>351717</v>
      </c>
      <c r="R215" s="3">
        <v>716120</v>
      </c>
      <c r="S215" s="3">
        <v>724960</v>
      </c>
      <c r="T215" s="3">
        <v>740913</v>
      </c>
      <c r="U215" s="3">
        <v>676306</v>
      </c>
      <c r="V215" s="3">
        <v>782927</v>
      </c>
      <c r="W215" s="3">
        <v>670263</v>
      </c>
      <c r="X215" s="3">
        <f t="shared" si="14"/>
        <v>4663206</v>
      </c>
      <c r="Y215" s="3">
        <v>390480</v>
      </c>
      <c r="Z215" s="3">
        <v>224576</v>
      </c>
      <c r="AA215" s="3">
        <v>104787</v>
      </c>
      <c r="AB215" s="3">
        <f t="shared" si="15"/>
        <v>719843</v>
      </c>
      <c r="AC215" s="3">
        <v>5381551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1.4919516667338045E-5</v>
      </c>
      <c r="AK215" s="2">
        <v>2.5609506248719525E-5</v>
      </c>
      <c r="AL215" s="2">
        <v>7.3482397625659673E-4</v>
      </c>
      <c r="AM215" s="2">
        <v>6.2621352097192801E-5</v>
      </c>
    </row>
    <row r="216" spans="1:39" x14ac:dyDescent="0.35">
      <c r="A216" t="s">
        <v>250</v>
      </c>
      <c r="B216">
        <v>2015</v>
      </c>
      <c r="C216" t="s">
        <v>257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f t="shared" si="12"/>
        <v>0</v>
      </c>
      <c r="L216" s="4">
        <v>0</v>
      </c>
      <c r="M216" s="4">
        <v>31</v>
      </c>
      <c r="N216" s="4">
        <v>116</v>
      </c>
      <c r="O216" s="4">
        <f t="shared" si="13"/>
        <v>147</v>
      </c>
      <c r="P216" s="4">
        <v>415</v>
      </c>
      <c r="Q216" s="3">
        <v>351202</v>
      </c>
      <c r="R216" s="3">
        <v>721071</v>
      </c>
      <c r="S216" s="3">
        <v>721095</v>
      </c>
      <c r="T216" s="3">
        <v>747137</v>
      </c>
      <c r="U216" s="3">
        <v>678555</v>
      </c>
      <c r="V216" s="3">
        <v>778999</v>
      </c>
      <c r="W216" s="3">
        <v>699708</v>
      </c>
      <c r="X216" s="3">
        <f t="shared" si="14"/>
        <v>4697767</v>
      </c>
      <c r="Y216" s="3">
        <v>414354</v>
      </c>
      <c r="Z216" s="3">
        <v>231121</v>
      </c>
      <c r="AA216" s="3">
        <v>109654</v>
      </c>
      <c r="AB216" s="3">
        <f t="shared" si="15"/>
        <v>755129</v>
      </c>
      <c r="AC216" s="3">
        <v>5453931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1.0578729458113703E-3</v>
      </c>
      <c r="AM216" s="2">
        <v>7.6091905086441314E-5</v>
      </c>
    </row>
    <row r="217" spans="1:39" x14ac:dyDescent="0.35">
      <c r="A217" t="s">
        <v>250</v>
      </c>
      <c r="B217">
        <v>2016</v>
      </c>
      <c r="C217" t="s">
        <v>258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f t="shared" si="12"/>
        <v>0</v>
      </c>
      <c r="L217" s="4">
        <v>0</v>
      </c>
      <c r="M217" s="4">
        <v>13</v>
      </c>
      <c r="N217" s="4">
        <v>56</v>
      </c>
      <c r="O217" s="4">
        <f t="shared" si="13"/>
        <v>69</v>
      </c>
      <c r="P217" s="4">
        <v>275</v>
      </c>
      <c r="Q217" s="3">
        <v>349453</v>
      </c>
      <c r="R217" s="3">
        <v>721675</v>
      </c>
      <c r="S217" s="3">
        <v>714987</v>
      </c>
      <c r="T217" s="3">
        <v>745820</v>
      </c>
      <c r="U217" s="3">
        <v>673286</v>
      </c>
      <c r="V217" s="3">
        <v>758718</v>
      </c>
      <c r="W217" s="3">
        <v>709725</v>
      </c>
      <c r="X217" s="3">
        <f t="shared" si="14"/>
        <v>4673664</v>
      </c>
      <c r="Y217" s="3">
        <v>431311</v>
      </c>
      <c r="Z217" s="3">
        <v>232049</v>
      </c>
      <c r="AA217" s="3">
        <v>112492</v>
      </c>
      <c r="AB217" s="3">
        <f t="shared" si="15"/>
        <v>775852</v>
      </c>
      <c r="AC217" s="3">
        <v>5449528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4.9781317782597871E-4</v>
      </c>
      <c r="AM217" s="2">
        <v>5.0463085977354367E-5</v>
      </c>
    </row>
    <row r="218" spans="1:39" x14ac:dyDescent="0.35">
      <c r="A218" t="s">
        <v>250</v>
      </c>
      <c r="B218">
        <v>2017</v>
      </c>
      <c r="C218" t="s">
        <v>259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f t="shared" si="12"/>
        <v>0</v>
      </c>
      <c r="L218" s="4">
        <v>0</v>
      </c>
      <c r="M218" s="4">
        <v>27</v>
      </c>
      <c r="N218" s="4">
        <v>88</v>
      </c>
      <c r="O218" s="4">
        <f t="shared" si="13"/>
        <v>115</v>
      </c>
      <c r="P218" s="4">
        <v>377</v>
      </c>
      <c r="Q218" s="3">
        <v>339385</v>
      </c>
      <c r="R218" s="3">
        <v>702142</v>
      </c>
      <c r="S218" s="3">
        <v>687775</v>
      </c>
      <c r="T218" s="3">
        <v>727777</v>
      </c>
      <c r="U218" s="3">
        <v>659606</v>
      </c>
      <c r="V218" s="3">
        <v>722635</v>
      </c>
      <c r="W218" s="3">
        <v>700935</v>
      </c>
      <c r="X218" s="3">
        <f t="shared" si="14"/>
        <v>4540255</v>
      </c>
      <c r="Y218" s="3">
        <v>437517</v>
      </c>
      <c r="Z218" s="3">
        <v>227864</v>
      </c>
      <c r="AA218" s="3">
        <v>108553</v>
      </c>
      <c r="AB218" s="3">
        <f t="shared" si="15"/>
        <v>773934</v>
      </c>
      <c r="AC218" s="3">
        <v>5314189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8.1066391532246917E-4</v>
      </c>
      <c r="AM218" s="2">
        <v>7.0942151285925288E-5</v>
      </c>
    </row>
    <row r="219" spans="1:39" x14ac:dyDescent="0.35">
      <c r="A219" t="s">
        <v>260</v>
      </c>
      <c r="B219">
        <v>2009</v>
      </c>
      <c r="C219" t="s">
        <v>261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f t="shared" si="12"/>
        <v>0</v>
      </c>
      <c r="L219" s="4">
        <v>0</v>
      </c>
      <c r="M219" s="4">
        <v>26</v>
      </c>
      <c r="N219" s="4">
        <v>159</v>
      </c>
      <c r="O219" s="4">
        <f t="shared" si="13"/>
        <v>185</v>
      </c>
      <c r="P219" s="4">
        <v>219</v>
      </c>
      <c r="Q219" s="3">
        <v>219395</v>
      </c>
      <c r="R219" s="3">
        <v>425429</v>
      </c>
      <c r="S219" s="3">
        <v>455629</v>
      </c>
      <c r="T219" s="3">
        <v>389250</v>
      </c>
      <c r="U219" s="3">
        <v>392749</v>
      </c>
      <c r="V219" s="3">
        <v>413180</v>
      </c>
      <c r="W219" s="3">
        <v>318974</v>
      </c>
      <c r="X219" s="3">
        <f t="shared" si="14"/>
        <v>2614606</v>
      </c>
      <c r="Y219" s="3">
        <v>199771</v>
      </c>
      <c r="Z219" s="3">
        <v>127772</v>
      </c>
      <c r="AA219" s="3">
        <v>47622</v>
      </c>
      <c r="AB219" s="3">
        <f t="shared" si="15"/>
        <v>375165</v>
      </c>
      <c r="AC219" s="3">
        <v>2987771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3.3387929948343201E-3</v>
      </c>
      <c r="AM219" s="2">
        <v>7.329879030220187E-5</v>
      </c>
    </row>
    <row r="220" spans="1:39" x14ac:dyDescent="0.35">
      <c r="A220" t="s">
        <v>260</v>
      </c>
      <c r="B220">
        <v>2010</v>
      </c>
      <c r="C220" t="s">
        <v>262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f t="shared" si="12"/>
        <v>0</v>
      </c>
      <c r="L220" s="4">
        <v>10</v>
      </c>
      <c r="M220" s="4">
        <v>31</v>
      </c>
      <c r="N220" s="4">
        <v>123</v>
      </c>
      <c r="O220" s="4">
        <f t="shared" si="13"/>
        <v>164</v>
      </c>
      <c r="P220" s="4">
        <v>217</v>
      </c>
      <c r="Q220" s="3">
        <v>200505</v>
      </c>
      <c r="R220" s="3">
        <v>399282</v>
      </c>
      <c r="S220" s="3">
        <v>425852</v>
      </c>
      <c r="T220" s="3">
        <v>365367</v>
      </c>
      <c r="U220" s="3">
        <v>370851</v>
      </c>
      <c r="V220" s="3">
        <v>398439</v>
      </c>
      <c r="W220" s="3">
        <v>317126</v>
      </c>
      <c r="X220" s="3">
        <f t="shared" si="14"/>
        <v>2477422</v>
      </c>
      <c r="Y220" s="3">
        <v>196607</v>
      </c>
      <c r="Z220" s="3">
        <v>114284</v>
      </c>
      <c r="AA220" s="3">
        <v>41552</v>
      </c>
      <c r="AB220" s="3">
        <f t="shared" si="15"/>
        <v>352443</v>
      </c>
      <c r="AC220" s="3">
        <v>2830107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5.0862888910364331E-5</v>
      </c>
      <c r="AL220" s="2">
        <v>2.9601463226800154E-3</v>
      </c>
      <c r="AM220" s="2">
        <v>7.6675546189596366E-5</v>
      </c>
    </row>
    <row r="221" spans="1:39" x14ac:dyDescent="0.35">
      <c r="A221" t="s">
        <v>260</v>
      </c>
      <c r="B221">
        <v>2011</v>
      </c>
      <c r="C221" t="s">
        <v>263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f t="shared" si="12"/>
        <v>0</v>
      </c>
      <c r="L221" s="4">
        <v>0</v>
      </c>
      <c r="M221" s="4">
        <v>21</v>
      </c>
      <c r="N221" s="4">
        <v>201</v>
      </c>
      <c r="O221" s="4">
        <f t="shared" si="13"/>
        <v>222</v>
      </c>
      <c r="P221" s="4">
        <v>217</v>
      </c>
      <c r="Q221" s="3">
        <v>209066</v>
      </c>
      <c r="R221" s="3">
        <v>418025</v>
      </c>
      <c r="S221" s="3">
        <v>439665</v>
      </c>
      <c r="T221" s="3">
        <v>382966</v>
      </c>
      <c r="U221" s="3">
        <v>387077</v>
      </c>
      <c r="V221" s="3">
        <v>420855</v>
      </c>
      <c r="W221" s="3">
        <v>346140</v>
      </c>
      <c r="X221" s="3">
        <f t="shared" si="14"/>
        <v>2603794</v>
      </c>
      <c r="Y221" s="3">
        <v>214994</v>
      </c>
      <c r="Z221" s="3">
        <v>122932</v>
      </c>
      <c r="AA221" s="3">
        <v>44321</v>
      </c>
      <c r="AB221" s="3">
        <f t="shared" si="15"/>
        <v>382247</v>
      </c>
      <c r="AC221" s="3">
        <v>2986137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4.5350962297782092E-3</v>
      </c>
      <c r="AM221" s="2">
        <v>7.2669137417338852E-5</v>
      </c>
    </row>
    <row r="222" spans="1:39" x14ac:dyDescent="0.35">
      <c r="A222" t="s">
        <v>260</v>
      </c>
      <c r="B222">
        <v>2012</v>
      </c>
      <c r="C222" t="s">
        <v>264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f t="shared" si="12"/>
        <v>0</v>
      </c>
      <c r="L222" s="4">
        <v>0</v>
      </c>
      <c r="M222" s="4">
        <v>46</v>
      </c>
      <c r="N222" s="4">
        <v>102</v>
      </c>
      <c r="O222" s="4">
        <f t="shared" si="13"/>
        <v>148</v>
      </c>
      <c r="P222" s="4">
        <v>237</v>
      </c>
      <c r="Q222" s="3">
        <v>209119</v>
      </c>
      <c r="R222" s="3">
        <v>418569</v>
      </c>
      <c r="S222" s="3">
        <v>440245</v>
      </c>
      <c r="T222" s="3">
        <v>385418</v>
      </c>
      <c r="U222" s="3">
        <v>379316</v>
      </c>
      <c r="V222" s="3">
        <v>418139</v>
      </c>
      <c r="W222" s="3">
        <v>355090</v>
      </c>
      <c r="X222" s="3">
        <f t="shared" si="14"/>
        <v>2605896</v>
      </c>
      <c r="Y222" s="3">
        <v>221226</v>
      </c>
      <c r="Z222" s="3">
        <v>123360</v>
      </c>
      <c r="AA222" s="3">
        <v>45611</v>
      </c>
      <c r="AB222" s="3">
        <f t="shared" si="15"/>
        <v>390197</v>
      </c>
      <c r="AC222" s="3">
        <v>2995152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2.2363026462914647E-3</v>
      </c>
      <c r="AM222" s="2">
        <v>7.9127870638952551E-5</v>
      </c>
    </row>
    <row r="223" spans="1:39" x14ac:dyDescent="0.35">
      <c r="A223" t="s">
        <v>260</v>
      </c>
      <c r="B223">
        <v>2013</v>
      </c>
      <c r="C223" t="s">
        <v>265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f t="shared" si="12"/>
        <v>0</v>
      </c>
      <c r="L223" s="4">
        <v>38</v>
      </c>
      <c r="M223" s="4">
        <v>78</v>
      </c>
      <c r="N223" s="4">
        <v>200</v>
      </c>
      <c r="O223" s="4">
        <f t="shared" si="13"/>
        <v>316</v>
      </c>
      <c r="P223" s="4">
        <v>282</v>
      </c>
      <c r="Q223" s="3">
        <v>210836</v>
      </c>
      <c r="R223" s="3">
        <v>426101</v>
      </c>
      <c r="S223" s="3">
        <v>444694</v>
      </c>
      <c r="T223" s="3">
        <v>395621</v>
      </c>
      <c r="U223" s="3">
        <v>382108</v>
      </c>
      <c r="V223" s="3">
        <v>417959</v>
      </c>
      <c r="W223" s="3">
        <v>367186</v>
      </c>
      <c r="X223" s="3">
        <f t="shared" si="14"/>
        <v>2644505</v>
      </c>
      <c r="Y223" s="3">
        <v>232364</v>
      </c>
      <c r="Z223" s="3">
        <v>127869</v>
      </c>
      <c r="AA223" s="3">
        <v>48375</v>
      </c>
      <c r="AB223" s="3">
        <f t="shared" si="15"/>
        <v>408608</v>
      </c>
      <c r="AC223" s="3">
        <v>3052906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1.6353652028713571E-4</v>
      </c>
      <c r="AL223" s="2">
        <v>4.1343669250645991E-3</v>
      </c>
      <c r="AM223" s="2">
        <v>9.2371006509863056E-5</v>
      </c>
    </row>
    <row r="224" spans="1:39" x14ac:dyDescent="0.35">
      <c r="A224" t="s">
        <v>260</v>
      </c>
      <c r="B224">
        <v>2014</v>
      </c>
      <c r="C224" t="s">
        <v>266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12</v>
      </c>
      <c r="K224" s="4">
        <f t="shared" si="12"/>
        <v>12</v>
      </c>
      <c r="L224" s="4">
        <v>75</v>
      </c>
      <c r="M224" s="4">
        <v>92</v>
      </c>
      <c r="N224" s="4">
        <v>197</v>
      </c>
      <c r="O224" s="4">
        <f t="shared" si="13"/>
        <v>364</v>
      </c>
      <c r="P224" s="4">
        <v>236</v>
      </c>
      <c r="Q224" s="3">
        <v>200947</v>
      </c>
      <c r="R224" s="3">
        <v>418864</v>
      </c>
      <c r="S224" s="3">
        <v>428273</v>
      </c>
      <c r="T224" s="3">
        <v>390007</v>
      </c>
      <c r="U224" s="3">
        <v>378046</v>
      </c>
      <c r="V224" s="3">
        <v>413175</v>
      </c>
      <c r="W224" s="3">
        <v>375658</v>
      </c>
      <c r="X224" s="3">
        <f t="shared" si="14"/>
        <v>2604970</v>
      </c>
      <c r="Y224" s="3">
        <v>241508</v>
      </c>
      <c r="Z224" s="3">
        <v>132635</v>
      </c>
      <c r="AA224" s="3">
        <v>49522</v>
      </c>
      <c r="AB224" s="3">
        <f t="shared" si="15"/>
        <v>423665</v>
      </c>
      <c r="AC224" s="3">
        <v>3028046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3.1943949017457368E-5</v>
      </c>
      <c r="AK224" s="2">
        <v>3.1054871888301839E-4</v>
      </c>
      <c r="AL224" s="2">
        <v>3.9780299664795441E-3</v>
      </c>
      <c r="AM224" s="2">
        <v>7.793804981826564E-5</v>
      </c>
    </row>
    <row r="225" spans="1:39" x14ac:dyDescent="0.35">
      <c r="A225" t="s">
        <v>260</v>
      </c>
      <c r="B225">
        <v>2015</v>
      </c>
      <c r="C225" t="s">
        <v>267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f t="shared" si="12"/>
        <v>0</v>
      </c>
      <c r="L225" s="4">
        <v>33</v>
      </c>
      <c r="M225" s="4">
        <v>128</v>
      </c>
      <c r="N225" s="4">
        <v>210</v>
      </c>
      <c r="O225" s="4">
        <f t="shared" si="13"/>
        <v>371</v>
      </c>
      <c r="P225" s="4">
        <v>290</v>
      </c>
      <c r="Q225" s="3">
        <v>193217</v>
      </c>
      <c r="R225" s="3">
        <v>406448</v>
      </c>
      <c r="S225" s="3">
        <v>423740</v>
      </c>
      <c r="T225" s="3">
        <v>381598</v>
      </c>
      <c r="U225" s="3">
        <v>366614</v>
      </c>
      <c r="V225" s="3">
        <v>391164</v>
      </c>
      <c r="W225" s="3">
        <v>363236</v>
      </c>
      <c r="X225" s="3">
        <f t="shared" si="14"/>
        <v>2526017</v>
      </c>
      <c r="Y225" s="3">
        <v>238142</v>
      </c>
      <c r="Z225" s="3">
        <v>124185</v>
      </c>
      <c r="AA225" s="3">
        <v>46508</v>
      </c>
      <c r="AB225" s="3">
        <f t="shared" si="15"/>
        <v>408835</v>
      </c>
      <c r="AC225" s="3">
        <v>2933682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1.3857278430516246E-4</v>
      </c>
      <c r="AL225" s="2">
        <v>4.5153521974714032E-3</v>
      </c>
      <c r="AM225" s="2">
        <v>9.8851886468949264E-5</v>
      </c>
    </row>
    <row r="226" spans="1:39" x14ac:dyDescent="0.35">
      <c r="A226" t="s">
        <v>260</v>
      </c>
      <c r="B226">
        <v>2016</v>
      </c>
      <c r="C226" t="s">
        <v>268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f t="shared" si="12"/>
        <v>0</v>
      </c>
      <c r="L226" s="4">
        <v>45</v>
      </c>
      <c r="M226" s="4">
        <v>142</v>
      </c>
      <c r="N226" s="4">
        <v>206</v>
      </c>
      <c r="O226" s="4">
        <f t="shared" si="13"/>
        <v>393</v>
      </c>
      <c r="P226" s="4">
        <v>263</v>
      </c>
      <c r="Q226" s="3">
        <v>194447</v>
      </c>
      <c r="R226" s="3">
        <v>418568</v>
      </c>
      <c r="S226" s="3">
        <v>435481</v>
      </c>
      <c r="T226" s="3">
        <v>393995</v>
      </c>
      <c r="U226" s="3">
        <v>377459</v>
      </c>
      <c r="V226" s="3">
        <v>400265</v>
      </c>
      <c r="W226" s="3">
        <v>383339</v>
      </c>
      <c r="X226" s="3">
        <f t="shared" si="14"/>
        <v>2603554</v>
      </c>
      <c r="Y226" s="3">
        <v>256828</v>
      </c>
      <c r="Z226" s="3">
        <v>131214</v>
      </c>
      <c r="AA226" s="3">
        <v>51060</v>
      </c>
      <c r="AB226" s="3">
        <f t="shared" si="15"/>
        <v>439102</v>
      </c>
      <c r="AC226" s="3">
        <v>3041972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1.7521454047066519E-4</v>
      </c>
      <c r="AL226" s="2">
        <v>4.0344692518605564E-3</v>
      </c>
      <c r="AM226" s="2">
        <v>8.6457074555584338E-5</v>
      </c>
    </row>
    <row r="227" spans="1:39" x14ac:dyDescent="0.35">
      <c r="A227" t="s">
        <v>260</v>
      </c>
      <c r="B227">
        <v>2017</v>
      </c>
      <c r="C227" t="s">
        <v>269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f t="shared" si="12"/>
        <v>0</v>
      </c>
      <c r="L227" s="4">
        <v>54</v>
      </c>
      <c r="M227" s="4">
        <v>136</v>
      </c>
      <c r="N227" s="4">
        <v>212</v>
      </c>
      <c r="O227" s="4">
        <f t="shared" si="13"/>
        <v>402</v>
      </c>
      <c r="P227" s="4">
        <v>219</v>
      </c>
      <c r="Q227" s="3">
        <v>167025</v>
      </c>
      <c r="R227" s="3">
        <v>362158</v>
      </c>
      <c r="S227" s="3">
        <v>375183</v>
      </c>
      <c r="T227" s="3">
        <v>343218</v>
      </c>
      <c r="U227" s="3">
        <v>330638</v>
      </c>
      <c r="V227" s="3">
        <v>349128</v>
      </c>
      <c r="W227" s="3">
        <v>346668</v>
      </c>
      <c r="X227" s="3">
        <f t="shared" si="14"/>
        <v>2274018</v>
      </c>
      <c r="Y227" s="3">
        <v>238831</v>
      </c>
      <c r="Z227" s="3">
        <v>121400</v>
      </c>
      <c r="AA227" s="3">
        <v>45104</v>
      </c>
      <c r="AB227" s="3">
        <f t="shared" si="15"/>
        <v>405335</v>
      </c>
      <c r="AC227" s="3">
        <v>2679353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2.2610130175730955E-4</v>
      </c>
      <c r="AL227" s="2">
        <v>4.7002483150053211E-3</v>
      </c>
      <c r="AM227" s="2">
        <v>8.1736150481104958E-5</v>
      </c>
    </row>
    <row r="228" spans="1:39" x14ac:dyDescent="0.35">
      <c r="A228" t="s">
        <v>270</v>
      </c>
      <c r="B228">
        <v>2009</v>
      </c>
      <c r="C228" t="s">
        <v>271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10</v>
      </c>
      <c r="K228" s="4">
        <f t="shared" si="12"/>
        <v>10</v>
      </c>
      <c r="L228" s="4">
        <v>60</v>
      </c>
      <c r="M228" s="4">
        <v>142</v>
      </c>
      <c r="N228" s="4">
        <v>346</v>
      </c>
      <c r="O228" s="4">
        <f t="shared" si="13"/>
        <v>548</v>
      </c>
      <c r="P228" s="4">
        <v>620</v>
      </c>
      <c r="Q228" s="3">
        <v>387886</v>
      </c>
      <c r="R228" s="3">
        <v>766038</v>
      </c>
      <c r="S228" s="3">
        <v>824024</v>
      </c>
      <c r="T228" s="3">
        <v>743835</v>
      </c>
      <c r="U228" s="3">
        <v>785702</v>
      </c>
      <c r="V228" s="3">
        <v>855845</v>
      </c>
      <c r="W228" s="3">
        <v>643604</v>
      </c>
      <c r="X228" s="3">
        <f t="shared" si="14"/>
        <v>5006934</v>
      </c>
      <c r="Y228" s="3">
        <v>399663</v>
      </c>
      <c r="Z228" s="3">
        <v>269389</v>
      </c>
      <c r="AA228" s="3">
        <v>108414</v>
      </c>
      <c r="AB228" s="3">
        <f t="shared" si="15"/>
        <v>777466</v>
      </c>
      <c r="AC228" s="3">
        <v>5784755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1.5537504428188761E-5</v>
      </c>
      <c r="AK228" s="2">
        <v>1.5012648156071491E-4</v>
      </c>
      <c r="AL228" s="2">
        <v>3.1914697363809104E-3</v>
      </c>
      <c r="AM228" s="2">
        <v>1.071782642480105E-4</v>
      </c>
    </row>
    <row r="229" spans="1:39" x14ac:dyDescent="0.35">
      <c r="A229" t="s">
        <v>270</v>
      </c>
      <c r="B229">
        <v>2010</v>
      </c>
      <c r="C229" t="s">
        <v>272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10</v>
      </c>
      <c r="K229" s="4">
        <f t="shared" si="12"/>
        <v>10</v>
      </c>
      <c r="L229" s="4">
        <v>12</v>
      </c>
      <c r="M229" s="4">
        <v>106</v>
      </c>
      <c r="N229" s="4">
        <v>312</v>
      </c>
      <c r="O229" s="4">
        <f t="shared" si="13"/>
        <v>430</v>
      </c>
      <c r="P229" s="4">
        <v>568</v>
      </c>
      <c r="Q229" s="3">
        <v>383132</v>
      </c>
      <c r="R229" s="3">
        <v>779450</v>
      </c>
      <c r="S229" s="3">
        <v>834542</v>
      </c>
      <c r="T229" s="3">
        <v>747484</v>
      </c>
      <c r="U229" s="3">
        <v>773221</v>
      </c>
      <c r="V229" s="3">
        <v>871819</v>
      </c>
      <c r="W229" s="3">
        <v>676680</v>
      </c>
      <c r="X229" s="3">
        <f t="shared" si="14"/>
        <v>5066328</v>
      </c>
      <c r="Y229" s="3">
        <v>425561</v>
      </c>
      <c r="Z229" s="3">
        <v>271634</v>
      </c>
      <c r="AA229" s="3">
        <v>110578</v>
      </c>
      <c r="AB229" s="3">
        <f t="shared" si="15"/>
        <v>807773</v>
      </c>
      <c r="AC229" s="3">
        <v>5871467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1.4778033930365904E-5</v>
      </c>
      <c r="AK229" s="2">
        <v>2.819807266173357E-5</v>
      </c>
      <c r="AL229" s="2">
        <v>2.8215377380672465E-3</v>
      </c>
      <c r="AM229" s="2">
        <v>9.6739026209293182E-5</v>
      </c>
    </row>
    <row r="230" spans="1:39" x14ac:dyDescent="0.35">
      <c r="A230" t="s">
        <v>270</v>
      </c>
      <c r="B230">
        <v>2011</v>
      </c>
      <c r="C230" t="s">
        <v>273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f t="shared" si="12"/>
        <v>0</v>
      </c>
      <c r="L230" s="4">
        <v>39</v>
      </c>
      <c r="M230" s="4">
        <v>129</v>
      </c>
      <c r="N230" s="4">
        <v>310</v>
      </c>
      <c r="O230" s="4">
        <f t="shared" si="13"/>
        <v>478</v>
      </c>
      <c r="P230" s="4">
        <v>562</v>
      </c>
      <c r="Q230" s="3">
        <v>382092</v>
      </c>
      <c r="R230" s="3">
        <v>774974</v>
      </c>
      <c r="S230" s="3">
        <v>830483</v>
      </c>
      <c r="T230" s="3">
        <v>760197</v>
      </c>
      <c r="U230" s="3">
        <v>756727</v>
      </c>
      <c r="V230" s="3">
        <v>871347</v>
      </c>
      <c r="W230" s="3">
        <v>698383</v>
      </c>
      <c r="X230" s="3">
        <f t="shared" si="14"/>
        <v>5074203</v>
      </c>
      <c r="Y230" s="3">
        <v>431790</v>
      </c>
      <c r="Z230" s="3">
        <v>269291</v>
      </c>
      <c r="AA230" s="3">
        <v>111005</v>
      </c>
      <c r="AB230" s="3">
        <f t="shared" si="15"/>
        <v>812086</v>
      </c>
      <c r="AC230" s="3">
        <v>5886675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9.032168415201834E-5</v>
      </c>
      <c r="AL230" s="2">
        <v>2.792666996982118E-3</v>
      </c>
      <c r="AM230" s="2">
        <v>9.5469853525122423E-5</v>
      </c>
    </row>
    <row r="231" spans="1:39" x14ac:dyDescent="0.35">
      <c r="A231" t="s">
        <v>270</v>
      </c>
      <c r="B231">
        <v>2012</v>
      </c>
      <c r="C231" t="s">
        <v>274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f t="shared" si="12"/>
        <v>0</v>
      </c>
      <c r="L231" s="4">
        <v>69</v>
      </c>
      <c r="M231" s="4">
        <v>129</v>
      </c>
      <c r="N231" s="4">
        <v>317</v>
      </c>
      <c r="O231" s="4">
        <f t="shared" si="13"/>
        <v>515</v>
      </c>
      <c r="P231" s="4">
        <v>573</v>
      </c>
      <c r="Q231" s="3">
        <v>386290</v>
      </c>
      <c r="R231" s="3">
        <v>787429</v>
      </c>
      <c r="S231" s="3">
        <v>832393</v>
      </c>
      <c r="T231" s="3">
        <v>774810</v>
      </c>
      <c r="U231" s="3">
        <v>750568</v>
      </c>
      <c r="V231" s="3">
        <v>875738</v>
      </c>
      <c r="W231" s="3">
        <v>726209</v>
      </c>
      <c r="X231" s="3">
        <f t="shared" si="14"/>
        <v>5133437</v>
      </c>
      <c r="Y231" s="3">
        <v>454078</v>
      </c>
      <c r="Z231" s="3">
        <v>272282</v>
      </c>
      <c r="AA231" s="3">
        <v>115443</v>
      </c>
      <c r="AB231" s="3">
        <f t="shared" si="15"/>
        <v>841803</v>
      </c>
      <c r="AC231" s="3">
        <v>5975295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1.5195627182994993E-4</v>
      </c>
      <c r="AL231" s="2">
        <v>2.7459438857271555E-3</v>
      </c>
      <c r="AM231" s="2">
        <v>9.589484703265696E-5</v>
      </c>
    </row>
    <row r="232" spans="1:39" x14ac:dyDescent="0.35">
      <c r="A232" t="s">
        <v>270</v>
      </c>
      <c r="B232">
        <v>2013</v>
      </c>
      <c r="C232" t="s">
        <v>275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10</v>
      </c>
      <c r="K232" s="4">
        <f t="shared" si="12"/>
        <v>10</v>
      </c>
      <c r="L232" s="4">
        <v>45</v>
      </c>
      <c r="M232" s="4">
        <v>165</v>
      </c>
      <c r="N232" s="4">
        <v>318</v>
      </c>
      <c r="O232" s="4">
        <f t="shared" si="13"/>
        <v>528</v>
      </c>
      <c r="P232" s="4">
        <v>647</v>
      </c>
      <c r="Q232" s="3">
        <v>366907</v>
      </c>
      <c r="R232" s="3">
        <v>757963</v>
      </c>
      <c r="S232" s="3">
        <v>806372</v>
      </c>
      <c r="T232" s="3">
        <v>764651</v>
      </c>
      <c r="U232" s="3">
        <v>718229</v>
      </c>
      <c r="V232" s="3">
        <v>837167</v>
      </c>
      <c r="W232" s="3">
        <v>715213</v>
      </c>
      <c r="X232" s="3">
        <f t="shared" si="14"/>
        <v>4966502</v>
      </c>
      <c r="Y232" s="3">
        <v>446264</v>
      </c>
      <c r="Z232" s="3">
        <v>262224</v>
      </c>
      <c r="AA232" s="3">
        <v>111925</v>
      </c>
      <c r="AB232" s="3">
        <f t="shared" si="15"/>
        <v>820413</v>
      </c>
      <c r="AC232" s="3">
        <v>5786199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1.398184876393466E-5</v>
      </c>
      <c r="AK232" s="2">
        <v>1.0083717261531291E-4</v>
      </c>
      <c r="AL232" s="2">
        <v>2.8411882957337501E-3</v>
      </c>
      <c r="AM232" s="2">
        <v>1.1181779264764312E-4</v>
      </c>
    </row>
    <row r="233" spans="1:39" x14ac:dyDescent="0.35">
      <c r="A233" t="s">
        <v>270</v>
      </c>
      <c r="B233">
        <v>2014</v>
      </c>
      <c r="C233" t="s">
        <v>276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12</v>
      </c>
      <c r="J233" s="4">
        <v>15</v>
      </c>
      <c r="K233" s="4">
        <f t="shared" si="12"/>
        <v>27</v>
      </c>
      <c r="L233" s="4">
        <v>60</v>
      </c>
      <c r="M233" s="4">
        <v>149</v>
      </c>
      <c r="N233" s="4">
        <v>355</v>
      </c>
      <c r="O233" s="4">
        <f t="shared" si="13"/>
        <v>564</v>
      </c>
      <c r="P233" s="4">
        <v>586</v>
      </c>
      <c r="Q233" s="3">
        <v>396900</v>
      </c>
      <c r="R233" s="3">
        <v>822305</v>
      </c>
      <c r="S233" s="3">
        <v>877195</v>
      </c>
      <c r="T233" s="3">
        <v>823712</v>
      </c>
      <c r="U233" s="3">
        <v>769335</v>
      </c>
      <c r="V233" s="3">
        <v>893914</v>
      </c>
      <c r="W233" s="3">
        <v>804377</v>
      </c>
      <c r="X233" s="3">
        <f t="shared" si="14"/>
        <v>5387738</v>
      </c>
      <c r="Y233" s="3">
        <v>509071</v>
      </c>
      <c r="Z233" s="3">
        <v>289697</v>
      </c>
      <c r="AA233" s="3">
        <v>125370</v>
      </c>
      <c r="AB233" s="3">
        <f t="shared" si="15"/>
        <v>924138</v>
      </c>
      <c r="AC233" s="3">
        <v>6312109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1.3424110149298478E-5</v>
      </c>
      <c r="AJ233" s="2">
        <v>1.8647972281654001E-5</v>
      </c>
      <c r="AK233" s="2">
        <v>1.1786175209351937E-4</v>
      </c>
      <c r="AL233" s="2">
        <v>2.8316184095078566E-3</v>
      </c>
      <c r="AM233" s="2">
        <v>9.2837433574103357E-5</v>
      </c>
    </row>
    <row r="234" spans="1:39" x14ac:dyDescent="0.35">
      <c r="A234" t="s">
        <v>270</v>
      </c>
      <c r="B234">
        <v>2015</v>
      </c>
      <c r="C234" t="s">
        <v>277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f t="shared" si="12"/>
        <v>0</v>
      </c>
      <c r="L234" s="4">
        <v>36</v>
      </c>
      <c r="M234" s="4">
        <v>159</v>
      </c>
      <c r="N234" s="4">
        <v>327</v>
      </c>
      <c r="O234" s="4">
        <f t="shared" si="13"/>
        <v>522</v>
      </c>
      <c r="P234" s="4">
        <v>663</v>
      </c>
      <c r="Q234" s="3">
        <v>370432</v>
      </c>
      <c r="R234" s="3">
        <v>769192</v>
      </c>
      <c r="S234" s="3">
        <v>816605</v>
      </c>
      <c r="T234" s="3">
        <v>789438</v>
      </c>
      <c r="U234" s="3">
        <v>727510</v>
      </c>
      <c r="V234" s="3">
        <v>828089</v>
      </c>
      <c r="W234" s="3">
        <v>768900</v>
      </c>
      <c r="X234" s="3">
        <f t="shared" si="14"/>
        <v>5070166</v>
      </c>
      <c r="Y234" s="3">
        <v>492788</v>
      </c>
      <c r="Z234" s="3">
        <v>275056</v>
      </c>
      <c r="AA234" s="3">
        <v>118723</v>
      </c>
      <c r="AB234" s="3">
        <f t="shared" si="15"/>
        <v>886567</v>
      </c>
      <c r="AC234" s="3">
        <v>5954813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7.3053726957636957E-5</v>
      </c>
      <c r="AL234" s="2">
        <v>2.7543104537452725E-3</v>
      </c>
      <c r="AM234" s="2">
        <v>1.1133850886669321E-4</v>
      </c>
    </row>
    <row r="235" spans="1:39" x14ac:dyDescent="0.35">
      <c r="A235" t="s">
        <v>270</v>
      </c>
      <c r="B235">
        <v>2016</v>
      </c>
      <c r="C235" t="s">
        <v>278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12</v>
      </c>
      <c r="K235" s="4">
        <f t="shared" si="12"/>
        <v>12</v>
      </c>
      <c r="L235" s="4">
        <v>59</v>
      </c>
      <c r="M235" s="4">
        <v>172</v>
      </c>
      <c r="N235" s="4">
        <v>292</v>
      </c>
      <c r="O235" s="4">
        <f t="shared" si="13"/>
        <v>523</v>
      </c>
      <c r="P235" s="4">
        <v>492</v>
      </c>
      <c r="Q235" s="3">
        <v>381211</v>
      </c>
      <c r="R235" s="3">
        <v>797021</v>
      </c>
      <c r="S235" s="3">
        <v>849736</v>
      </c>
      <c r="T235" s="3">
        <v>816945</v>
      </c>
      <c r="U235" s="3">
        <v>748743</v>
      </c>
      <c r="V235" s="3">
        <v>837097</v>
      </c>
      <c r="W235" s="3">
        <v>809789</v>
      </c>
      <c r="X235" s="3">
        <f t="shared" si="14"/>
        <v>5240542</v>
      </c>
      <c r="Y235" s="3">
        <v>535005</v>
      </c>
      <c r="Z235" s="3">
        <v>288263</v>
      </c>
      <c r="AA235" s="3">
        <v>122965</v>
      </c>
      <c r="AB235" s="3">
        <f t="shared" si="15"/>
        <v>946233</v>
      </c>
      <c r="AC235" s="3">
        <v>6185934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1.4818674988175933E-5</v>
      </c>
      <c r="AK235" s="2">
        <v>1.1027934318370856E-4</v>
      </c>
      <c r="AL235" s="2">
        <v>2.3746594559427479E-3</v>
      </c>
      <c r="AM235" s="2">
        <v>7.9535281171768082E-5</v>
      </c>
    </row>
    <row r="236" spans="1:39" x14ac:dyDescent="0.35">
      <c r="A236" t="s">
        <v>270</v>
      </c>
      <c r="B236">
        <v>2017</v>
      </c>
      <c r="C236" t="s">
        <v>279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f t="shared" si="12"/>
        <v>0</v>
      </c>
      <c r="L236" s="4">
        <v>20</v>
      </c>
      <c r="M236" s="4">
        <v>166</v>
      </c>
      <c r="N236" s="4">
        <v>365</v>
      </c>
      <c r="O236" s="4">
        <f t="shared" si="13"/>
        <v>551</v>
      </c>
      <c r="P236" s="4">
        <v>566</v>
      </c>
      <c r="Q236" s="3">
        <v>364764</v>
      </c>
      <c r="R236" s="3">
        <v>756130</v>
      </c>
      <c r="S236" s="3">
        <v>805328</v>
      </c>
      <c r="T236" s="3">
        <v>792812</v>
      </c>
      <c r="U236" s="3">
        <v>713426</v>
      </c>
      <c r="V236" s="3">
        <v>780347</v>
      </c>
      <c r="W236" s="3">
        <v>775162</v>
      </c>
      <c r="X236" s="3">
        <f t="shared" si="14"/>
        <v>4987969</v>
      </c>
      <c r="Y236" s="3">
        <v>519174</v>
      </c>
      <c r="Z236" s="3">
        <v>273580</v>
      </c>
      <c r="AA236" s="3">
        <v>116853</v>
      </c>
      <c r="AB236" s="3">
        <f t="shared" si="15"/>
        <v>909607</v>
      </c>
      <c r="AC236" s="3">
        <v>5897576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3.852273033703537E-5</v>
      </c>
      <c r="AL236" s="2">
        <v>3.1235826208997628E-3</v>
      </c>
      <c r="AM236" s="2">
        <v>9.597163309129039E-5</v>
      </c>
    </row>
    <row r="237" spans="1:39" x14ac:dyDescent="0.35">
      <c r="A237" t="s">
        <v>280</v>
      </c>
      <c r="B237">
        <v>2009</v>
      </c>
      <c r="C237" t="s">
        <v>281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f t="shared" si="12"/>
        <v>0</v>
      </c>
      <c r="L237" s="4">
        <v>0</v>
      </c>
      <c r="M237" s="4">
        <v>0</v>
      </c>
      <c r="N237" s="4">
        <v>0</v>
      </c>
      <c r="O237" s="4">
        <f t="shared" si="13"/>
        <v>0</v>
      </c>
      <c r="P237" s="4">
        <v>27</v>
      </c>
      <c r="Q237" s="3">
        <v>58546</v>
      </c>
      <c r="R237" s="3">
        <v>116832</v>
      </c>
      <c r="S237" s="3">
        <v>143058</v>
      </c>
      <c r="T237" s="3">
        <v>111055</v>
      </c>
      <c r="U237" s="3">
        <v>115101</v>
      </c>
      <c r="V237" s="3">
        <v>146552</v>
      </c>
      <c r="W237" s="3">
        <v>116699</v>
      </c>
      <c r="X237" s="3">
        <f t="shared" si="14"/>
        <v>807843</v>
      </c>
      <c r="Y237" s="3">
        <v>68111</v>
      </c>
      <c r="Z237" s="3">
        <v>46026</v>
      </c>
      <c r="AA237" s="3">
        <v>17837</v>
      </c>
      <c r="AB237" s="3">
        <f t="shared" si="15"/>
        <v>131974</v>
      </c>
      <c r="AC237" s="3">
        <v>938828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2.875926154737609E-5</v>
      </c>
    </row>
    <row r="238" spans="1:39" x14ac:dyDescent="0.35">
      <c r="A238" t="s">
        <v>280</v>
      </c>
      <c r="B238">
        <v>2010</v>
      </c>
      <c r="C238" t="s">
        <v>282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f t="shared" si="12"/>
        <v>0</v>
      </c>
      <c r="L238" s="4">
        <v>0</v>
      </c>
      <c r="M238" s="4">
        <v>0</v>
      </c>
      <c r="N238" s="4">
        <v>0</v>
      </c>
      <c r="O238" s="4">
        <f t="shared" si="13"/>
        <v>0</v>
      </c>
      <c r="P238" s="4">
        <v>53</v>
      </c>
      <c r="Q238" s="3">
        <v>57645</v>
      </c>
      <c r="R238" s="3">
        <v>117574</v>
      </c>
      <c r="S238" s="3">
        <v>133259</v>
      </c>
      <c r="T238" s="3">
        <v>111970</v>
      </c>
      <c r="U238" s="3">
        <v>113059</v>
      </c>
      <c r="V238" s="3">
        <v>146731</v>
      </c>
      <c r="W238" s="3">
        <v>124105</v>
      </c>
      <c r="X238" s="3">
        <f t="shared" si="14"/>
        <v>804343</v>
      </c>
      <c r="Y238" s="3">
        <v>71881</v>
      </c>
      <c r="Z238" s="3">
        <v>45107</v>
      </c>
      <c r="AA238" s="3">
        <v>17219</v>
      </c>
      <c r="AB238" s="3">
        <f t="shared" si="15"/>
        <v>134207</v>
      </c>
      <c r="AC238" s="3">
        <v>937821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5.6513982945572768E-5</v>
      </c>
    </row>
    <row r="239" spans="1:39" x14ac:dyDescent="0.35">
      <c r="A239" t="s">
        <v>280</v>
      </c>
      <c r="B239">
        <v>2011</v>
      </c>
      <c r="C239" t="s">
        <v>283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f t="shared" si="12"/>
        <v>0</v>
      </c>
      <c r="L239" s="4">
        <v>0</v>
      </c>
      <c r="M239" s="4">
        <v>0</v>
      </c>
      <c r="N239" s="4">
        <v>0</v>
      </c>
      <c r="O239" s="4">
        <f t="shared" si="13"/>
        <v>0</v>
      </c>
      <c r="P239" s="4">
        <v>27</v>
      </c>
      <c r="Q239" s="3">
        <v>61264</v>
      </c>
      <c r="R239" s="3">
        <v>124407</v>
      </c>
      <c r="S239" s="3">
        <v>138005</v>
      </c>
      <c r="T239" s="3">
        <v>122900</v>
      </c>
      <c r="U239" s="3">
        <v>117680</v>
      </c>
      <c r="V239" s="3">
        <v>150955</v>
      </c>
      <c r="W239" s="3">
        <v>134647</v>
      </c>
      <c r="X239" s="3">
        <f t="shared" si="14"/>
        <v>849858</v>
      </c>
      <c r="Y239" s="3">
        <v>78969</v>
      </c>
      <c r="Z239" s="3">
        <v>47625</v>
      </c>
      <c r="AA239" s="3">
        <v>19489</v>
      </c>
      <c r="AB239" s="3">
        <f t="shared" si="15"/>
        <v>146083</v>
      </c>
      <c r="AC239" s="3">
        <v>995740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2.7115512081467051E-5</v>
      </c>
    </row>
    <row r="240" spans="1:39" x14ac:dyDescent="0.35">
      <c r="A240" t="s">
        <v>280</v>
      </c>
      <c r="B240">
        <v>2012</v>
      </c>
      <c r="C240" t="s">
        <v>284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f t="shared" si="12"/>
        <v>0</v>
      </c>
      <c r="L240" s="4">
        <v>0</v>
      </c>
      <c r="M240" s="4">
        <v>0</v>
      </c>
      <c r="N240" s="4">
        <v>0</v>
      </c>
      <c r="O240" s="4">
        <f t="shared" si="13"/>
        <v>0</v>
      </c>
      <c r="P240" s="4">
        <v>39</v>
      </c>
      <c r="Q240" s="3">
        <v>58770</v>
      </c>
      <c r="R240" s="3">
        <v>119761</v>
      </c>
      <c r="S240" s="3">
        <v>132099</v>
      </c>
      <c r="T240" s="3">
        <v>119190</v>
      </c>
      <c r="U240" s="3">
        <v>112067</v>
      </c>
      <c r="V240" s="3">
        <v>144637</v>
      </c>
      <c r="W240" s="3">
        <v>136862</v>
      </c>
      <c r="X240" s="3">
        <f t="shared" si="14"/>
        <v>823386</v>
      </c>
      <c r="Y240" s="3">
        <v>80593</v>
      </c>
      <c r="Z240" s="3">
        <v>46873</v>
      </c>
      <c r="AA240" s="3">
        <v>19628</v>
      </c>
      <c r="AB240" s="3">
        <f t="shared" si="15"/>
        <v>147094</v>
      </c>
      <c r="AC240" s="3">
        <v>969860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4.0211989359288971E-5</v>
      </c>
    </row>
    <row r="241" spans="1:39" x14ac:dyDescent="0.35">
      <c r="A241" t="s">
        <v>280</v>
      </c>
      <c r="B241">
        <v>2013</v>
      </c>
      <c r="C241" t="s">
        <v>285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f t="shared" si="12"/>
        <v>0</v>
      </c>
      <c r="L241" s="4">
        <v>0</v>
      </c>
      <c r="M241" s="4">
        <v>0</v>
      </c>
      <c r="N241" s="4">
        <v>14</v>
      </c>
      <c r="O241" s="4">
        <f t="shared" si="13"/>
        <v>14</v>
      </c>
      <c r="P241" s="4">
        <v>57</v>
      </c>
      <c r="Q241" s="3">
        <v>58233</v>
      </c>
      <c r="R241" s="3">
        <v>119181</v>
      </c>
      <c r="S241" s="3">
        <v>131152</v>
      </c>
      <c r="T241" s="3">
        <v>120969</v>
      </c>
      <c r="U241" s="3">
        <v>110127</v>
      </c>
      <c r="V241" s="3">
        <v>138662</v>
      </c>
      <c r="W241" s="3">
        <v>137785</v>
      </c>
      <c r="X241" s="3">
        <f t="shared" si="14"/>
        <v>816109</v>
      </c>
      <c r="Y241" s="3">
        <v>81980</v>
      </c>
      <c r="Z241" s="3">
        <v>46063</v>
      </c>
      <c r="AA241" s="3">
        <v>19671</v>
      </c>
      <c r="AB241" s="3">
        <f t="shared" si="15"/>
        <v>147714</v>
      </c>
      <c r="AC241" s="3">
        <v>963052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7.1170758985308327E-4</v>
      </c>
      <c r="AM241" s="2">
        <v>5.9186835186469685E-5</v>
      </c>
    </row>
    <row r="242" spans="1:39" x14ac:dyDescent="0.35">
      <c r="A242" t="s">
        <v>280</v>
      </c>
      <c r="B242">
        <v>2014</v>
      </c>
      <c r="C242" t="s">
        <v>286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f t="shared" si="12"/>
        <v>0</v>
      </c>
      <c r="L242" s="4">
        <v>0</v>
      </c>
      <c r="M242" s="4">
        <v>0</v>
      </c>
      <c r="N242" s="4">
        <v>0</v>
      </c>
      <c r="O242" s="4">
        <f t="shared" si="13"/>
        <v>0</v>
      </c>
      <c r="P242" s="4">
        <v>46</v>
      </c>
      <c r="Q242" s="3">
        <v>56407</v>
      </c>
      <c r="R242" s="3">
        <v>114265</v>
      </c>
      <c r="S242" s="3">
        <v>126346</v>
      </c>
      <c r="T242" s="3">
        <v>117406</v>
      </c>
      <c r="U242" s="3">
        <v>104516</v>
      </c>
      <c r="V242" s="3">
        <v>126390</v>
      </c>
      <c r="W242" s="3">
        <v>131819</v>
      </c>
      <c r="X242" s="3">
        <f t="shared" si="14"/>
        <v>777149</v>
      </c>
      <c r="Y242" s="3">
        <v>80449</v>
      </c>
      <c r="Z242" s="3">
        <v>43184</v>
      </c>
      <c r="AA242" s="3">
        <v>18443</v>
      </c>
      <c r="AB242" s="3">
        <f t="shared" si="15"/>
        <v>142076</v>
      </c>
      <c r="AC242" s="3">
        <v>918790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5.0065847473307286E-5</v>
      </c>
    </row>
    <row r="243" spans="1:39" x14ac:dyDescent="0.35">
      <c r="A243" t="s">
        <v>280</v>
      </c>
      <c r="B243">
        <v>2015</v>
      </c>
      <c r="C243" t="s">
        <v>287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f t="shared" si="12"/>
        <v>0</v>
      </c>
      <c r="L243" s="4">
        <v>0</v>
      </c>
      <c r="M243" s="4">
        <v>0</v>
      </c>
      <c r="N243" s="4">
        <v>0</v>
      </c>
      <c r="O243" s="4">
        <f t="shared" si="13"/>
        <v>0</v>
      </c>
      <c r="P243" s="4">
        <v>58</v>
      </c>
      <c r="Q243" s="3">
        <v>63727</v>
      </c>
      <c r="R243" s="3">
        <v>131815</v>
      </c>
      <c r="S243" s="3">
        <v>143889</v>
      </c>
      <c r="T243" s="3">
        <v>134241</v>
      </c>
      <c r="U243" s="3">
        <v>120957</v>
      </c>
      <c r="V243" s="3">
        <v>142633</v>
      </c>
      <c r="W243" s="3">
        <v>155048</v>
      </c>
      <c r="X243" s="3">
        <f t="shared" si="14"/>
        <v>892310</v>
      </c>
      <c r="Y243" s="3">
        <v>100055</v>
      </c>
      <c r="Z243" s="3">
        <v>52507</v>
      </c>
      <c r="AA243" s="3">
        <v>22727</v>
      </c>
      <c r="AB243" s="3">
        <f t="shared" si="15"/>
        <v>175289</v>
      </c>
      <c r="AC243" s="3">
        <v>1066866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5.4364840570418402E-5</v>
      </c>
    </row>
    <row r="244" spans="1:39" x14ac:dyDescent="0.35">
      <c r="A244" t="s">
        <v>280</v>
      </c>
      <c r="B244">
        <v>2016</v>
      </c>
      <c r="C244" t="s">
        <v>288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f t="shared" si="12"/>
        <v>0</v>
      </c>
      <c r="L244" s="4">
        <v>0</v>
      </c>
      <c r="M244" s="4">
        <v>0</v>
      </c>
      <c r="N244" s="4">
        <v>0</v>
      </c>
      <c r="O244" s="4">
        <f t="shared" si="13"/>
        <v>0</v>
      </c>
      <c r="P244" s="4">
        <v>11</v>
      </c>
      <c r="Q244" s="3">
        <v>62240</v>
      </c>
      <c r="R244" s="3">
        <v>128665</v>
      </c>
      <c r="S244" s="3">
        <v>137223</v>
      </c>
      <c r="T244" s="3">
        <v>130755</v>
      </c>
      <c r="U244" s="3">
        <v>117920</v>
      </c>
      <c r="V244" s="3">
        <v>132985</v>
      </c>
      <c r="W244" s="3">
        <v>149547</v>
      </c>
      <c r="X244" s="3">
        <f t="shared" si="14"/>
        <v>859335</v>
      </c>
      <c r="Y244" s="3">
        <v>99224</v>
      </c>
      <c r="Z244" s="3">
        <v>50652</v>
      </c>
      <c r="AA244" s="3">
        <v>21469</v>
      </c>
      <c r="AB244" s="3">
        <f t="shared" si="15"/>
        <v>171345</v>
      </c>
      <c r="AC244" s="3">
        <v>1030376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1.0675714496455663E-5</v>
      </c>
    </row>
    <row r="245" spans="1:39" x14ac:dyDescent="0.35">
      <c r="A245" t="s">
        <v>280</v>
      </c>
      <c r="B245">
        <v>2017</v>
      </c>
      <c r="C245" t="s">
        <v>289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f t="shared" si="12"/>
        <v>0</v>
      </c>
      <c r="L245" s="4">
        <v>0</v>
      </c>
      <c r="M245" s="4">
        <v>0</v>
      </c>
      <c r="N245" s="4">
        <v>0</v>
      </c>
      <c r="O245" s="4">
        <f t="shared" si="13"/>
        <v>0</v>
      </c>
      <c r="P245" s="4">
        <v>54</v>
      </c>
      <c r="Q245" s="3">
        <v>56272</v>
      </c>
      <c r="R245" s="3">
        <v>115752</v>
      </c>
      <c r="S245" s="3">
        <v>127478</v>
      </c>
      <c r="T245" s="3">
        <v>119587</v>
      </c>
      <c r="U245" s="3">
        <v>107395</v>
      </c>
      <c r="V245" s="3">
        <v>114763</v>
      </c>
      <c r="W245" s="3">
        <v>129638</v>
      </c>
      <c r="X245" s="3">
        <f t="shared" si="14"/>
        <v>770885</v>
      </c>
      <c r="Y245" s="3">
        <v>89819</v>
      </c>
      <c r="Z245" s="3">
        <v>45137</v>
      </c>
      <c r="AA245" s="3">
        <v>18875</v>
      </c>
      <c r="AB245" s="3">
        <f t="shared" si="15"/>
        <v>153831</v>
      </c>
      <c r="AC245" s="3">
        <v>924716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5.8396307623097251E-5</v>
      </c>
    </row>
    <row r="246" spans="1:39" x14ac:dyDescent="0.35">
      <c r="A246" t="s">
        <v>290</v>
      </c>
      <c r="B246">
        <v>2009</v>
      </c>
      <c r="C246" t="s">
        <v>291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f t="shared" si="12"/>
        <v>0</v>
      </c>
      <c r="L246" s="4">
        <v>0</v>
      </c>
      <c r="M246" s="4">
        <v>0</v>
      </c>
      <c r="N246" s="4">
        <v>10</v>
      </c>
      <c r="O246" s="4">
        <f t="shared" si="13"/>
        <v>10</v>
      </c>
      <c r="P246" s="4">
        <v>120</v>
      </c>
      <c r="Q246" s="3">
        <v>128850</v>
      </c>
      <c r="R246" s="3">
        <v>235055</v>
      </c>
      <c r="S246" s="3">
        <v>267996</v>
      </c>
      <c r="T246" s="3">
        <v>220779</v>
      </c>
      <c r="U246" s="3">
        <v>225137</v>
      </c>
      <c r="V246" s="3">
        <v>249808</v>
      </c>
      <c r="W246" s="3">
        <v>184266</v>
      </c>
      <c r="X246" s="3">
        <f t="shared" si="14"/>
        <v>1511891</v>
      </c>
      <c r="Y246" s="3">
        <v>112747</v>
      </c>
      <c r="Z246" s="3">
        <v>83466</v>
      </c>
      <c r="AA246" s="3">
        <v>36253</v>
      </c>
      <c r="AB246" s="3">
        <f t="shared" si="15"/>
        <v>232466</v>
      </c>
      <c r="AC246" s="3">
        <v>1743003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2.7583924089040907E-4</v>
      </c>
      <c r="AM246" s="2">
        <v>6.8846697337870334E-5</v>
      </c>
    </row>
    <row r="247" spans="1:39" x14ac:dyDescent="0.35">
      <c r="A247" t="s">
        <v>290</v>
      </c>
      <c r="B247">
        <v>2010</v>
      </c>
      <c r="C247" t="s">
        <v>292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f t="shared" si="12"/>
        <v>0</v>
      </c>
      <c r="L247" s="4">
        <v>0</v>
      </c>
      <c r="M247" s="4">
        <v>0</v>
      </c>
      <c r="N247" s="4">
        <v>0</v>
      </c>
      <c r="O247" s="4">
        <f t="shared" si="13"/>
        <v>0</v>
      </c>
      <c r="P247" s="4">
        <v>139</v>
      </c>
      <c r="Q247" s="3">
        <v>128907</v>
      </c>
      <c r="R247" s="3">
        <v>245017</v>
      </c>
      <c r="S247" s="3">
        <v>259469</v>
      </c>
      <c r="T247" s="3">
        <v>234211</v>
      </c>
      <c r="U247" s="3">
        <v>225994</v>
      </c>
      <c r="V247" s="3">
        <v>257672</v>
      </c>
      <c r="W247" s="3">
        <v>198891</v>
      </c>
      <c r="X247" s="3">
        <f t="shared" si="14"/>
        <v>1550161</v>
      </c>
      <c r="Y247" s="3">
        <v>118292</v>
      </c>
      <c r="Z247" s="3">
        <v>84861</v>
      </c>
      <c r="AA247" s="3">
        <v>37128</v>
      </c>
      <c r="AB247" s="3">
        <f t="shared" si="15"/>
        <v>240281</v>
      </c>
      <c r="AC247" s="3">
        <v>1790032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7.7652243088391723E-5</v>
      </c>
    </row>
    <row r="248" spans="1:39" x14ac:dyDescent="0.35">
      <c r="A248" t="s">
        <v>290</v>
      </c>
      <c r="B248">
        <v>2011</v>
      </c>
      <c r="C248" t="s">
        <v>293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f t="shared" si="12"/>
        <v>0</v>
      </c>
      <c r="L248" s="4">
        <v>0</v>
      </c>
      <c r="M248" s="4">
        <v>0</v>
      </c>
      <c r="N248" s="4">
        <v>0</v>
      </c>
      <c r="O248" s="4">
        <f t="shared" si="13"/>
        <v>0</v>
      </c>
      <c r="P248" s="4">
        <v>189</v>
      </c>
      <c r="Q248" s="3">
        <v>130143</v>
      </c>
      <c r="R248" s="3">
        <v>248007</v>
      </c>
      <c r="S248" s="3">
        <v>260723</v>
      </c>
      <c r="T248" s="3">
        <v>239955</v>
      </c>
      <c r="U248" s="3">
        <v>226528</v>
      </c>
      <c r="V248" s="3">
        <v>260007</v>
      </c>
      <c r="W248" s="3">
        <v>209561</v>
      </c>
      <c r="X248" s="3">
        <f t="shared" si="14"/>
        <v>1574924</v>
      </c>
      <c r="Y248" s="3">
        <v>122382</v>
      </c>
      <c r="Z248" s="3">
        <v>85270</v>
      </c>
      <c r="AA248" s="3">
        <v>37793</v>
      </c>
      <c r="AB248" s="3">
        <f t="shared" si="15"/>
        <v>245445</v>
      </c>
      <c r="AC248" s="3">
        <v>1817825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1.0397040419182264E-4</v>
      </c>
    </row>
    <row r="249" spans="1:39" x14ac:dyDescent="0.35">
      <c r="A249" t="s">
        <v>290</v>
      </c>
      <c r="B249">
        <v>2012</v>
      </c>
      <c r="C249" t="s">
        <v>294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f t="shared" si="12"/>
        <v>0</v>
      </c>
      <c r="L249" s="4">
        <v>0</v>
      </c>
      <c r="M249" s="4">
        <v>0</v>
      </c>
      <c r="N249" s="4">
        <v>21</v>
      </c>
      <c r="O249" s="4">
        <f t="shared" si="13"/>
        <v>21</v>
      </c>
      <c r="P249" s="4">
        <v>147</v>
      </c>
      <c r="Q249" s="3">
        <v>126750</v>
      </c>
      <c r="R249" s="3">
        <v>243241</v>
      </c>
      <c r="S249" s="3">
        <v>254223</v>
      </c>
      <c r="T249" s="3">
        <v>240504</v>
      </c>
      <c r="U249" s="3">
        <v>218446</v>
      </c>
      <c r="V249" s="3">
        <v>248407</v>
      </c>
      <c r="W249" s="3">
        <v>208106</v>
      </c>
      <c r="X249" s="3">
        <f t="shared" si="14"/>
        <v>1539677</v>
      </c>
      <c r="Y249" s="3">
        <v>121174</v>
      </c>
      <c r="Z249" s="3">
        <v>81247</v>
      </c>
      <c r="AA249" s="3">
        <v>36194</v>
      </c>
      <c r="AB249" s="3">
        <f t="shared" si="15"/>
        <v>238615</v>
      </c>
      <c r="AC249" s="3">
        <v>1777623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5.8020666408797037E-4</v>
      </c>
      <c r="AM249" s="2">
        <v>8.2694699607284558E-5</v>
      </c>
    </row>
    <row r="250" spans="1:39" x14ac:dyDescent="0.35">
      <c r="A250" t="s">
        <v>290</v>
      </c>
      <c r="B250">
        <v>2013</v>
      </c>
      <c r="C250" t="s">
        <v>295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f t="shared" si="12"/>
        <v>0</v>
      </c>
      <c r="L250" s="4">
        <v>0</v>
      </c>
      <c r="M250" s="4">
        <v>0</v>
      </c>
      <c r="N250" s="4">
        <v>11</v>
      </c>
      <c r="O250" s="4">
        <f t="shared" si="13"/>
        <v>11</v>
      </c>
      <c r="P250" s="4">
        <v>197</v>
      </c>
      <c r="Q250" s="3">
        <v>128298</v>
      </c>
      <c r="R250" s="3">
        <v>250664</v>
      </c>
      <c r="S250" s="3">
        <v>256341</v>
      </c>
      <c r="T250" s="3">
        <v>245587</v>
      </c>
      <c r="U250" s="3">
        <v>219779</v>
      </c>
      <c r="V250" s="3">
        <v>248694</v>
      </c>
      <c r="W250" s="3">
        <v>216636</v>
      </c>
      <c r="X250" s="3">
        <f t="shared" si="14"/>
        <v>1565999</v>
      </c>
      <c r="Y250" s="3">
        <v>126639</v>
      </c>
      <c r="Z250" s="3">
        <v>81077</v>
      </c>
      <c r="AA250" s="3">
        <v>37576</v>
      </c>
      <c r="AB250" s="3">
        <f t="shared" si="15"/>
        <v>245292</v>
      </c>
      <c r="AC250" s="3">
        <v>1810303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2.9274004683840749E-4</v>
      </c>
      <c r="AM250" s="2">
        <v>1.0882156191532577E-4</v>
      </c>
    </row>
    <row r="251" spans="1:39" x14ac:dyDescent="0.35">
      <c r="A251" t="s">
        <v>290</v>
      </c>
      <c r="B251">
        <v>2014</v>
      </c>
      <c r="C251" t="s">
        <v>296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f t="shared" si="12"/>
        <v>0</v>
      </c>
      <c r="L251" s="4">
        <v>0</v>
      </c>
      <c r="M251" s="4">
        <v>0</v>
      </c>
      <c r="N251" s="4">
        <v>36</v>
      </c>
      <c r="O251" s="4">
        <f t="shared" si="13"/>
        <v>36</v>
      </c>
      <c r="P251" s="4">
        <v>151</v>
      </c>
      <c r="Q251" s="3">
        <v>129075</v>
      </c>
      <c r="R251" s="3">
        <v>255916</v>
      </c>
      <c r="S251" s="3">
        <v>256822</v>
      </c>
      <c r="T251" s="3">
        <v>248897</v>
      </c>
      <c r="U251" s="3">
        <v>223499</v>
      </c>
      <c r="V251" s="3">
        <v>251905</v>
      </c>
      <c r="W251" s="3">
        <v>230330</v>
      </c>
      <c r="X251" s="3">
        <f t="shared" si="14"/>
        <v>1596444</v>
      </c>
      <c r="Y251" s="3">
        <v>137125</v>
      </c>
      <c r="Z251" s="3">
        <v>85234</v>
      </c>
      <c r="AA251" s="3">
        <v>39222</v>
      </c>
      <c r="AB251" s="3">
        <f t="shared" si="15"/>
        <v>261581</v>
      </c>
      <c r="AC251" s="3">
        <v>1854867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9.1785222579164757E-4</v>
      </c>
      <c r="AM251" s="2">
        <v>8.1407454011527512E-5</v>
      </c>
    </row>
    <row r="252" spans="1:39" x14ac:dyDescent="0.35">
      <c r="A252" t="s">
        <v>290</v>
      </c>
      <c r="B252">
        <v>2015</v>
      </c>
      <c r="C252" t="s">
        <v>297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f t="shared" si="12"/>
        <v>0</v>
      </c>
      <c r="L252" s="4">
        <v>0</v>
      </c>
      <c r="M252" s="4">
        <v>0</v>
      </c>
      <c r="N252" s="4">
        <v>25</v>
      </c>
      <c r="O252" s="4">
        <f t="shared" si="13"/>
        <v>25</v>
      </c>
      <c r="P252" s="4">
        <v>183</v>
      </c>
      <c r="Q252" s="3">
        <v>130907</v>
      </c>
      <c r="R252" s="3">
        <v>263827</v>
      </c>
      <c r="S252" s="3">
        <v>272915</v>
      </c>
      <c r="T252" s="3">
        <v>257959</v>
      </c>
      <c r="U252" s="3">
        <v>234241</v>
      </c>
      <c r="V252" s="3">
        <v>252867</v>
      </c>
      <c r="W252" s="3">
        <v>240033</v>
      </c>
      <c r="X252" s="3">
        <f t="shared" si="14"/>
        <v>1652749</v>
      </c>
      <c r="Y252" s="3">
        <v>150853</v>
      </c>
      <c r="Z252" s="3">
        <v>86190</v>
      </c>
      <c r="AA252" s="3">
        <v>40170</v>
      </c>
      <c r="AB252" s="3">
        <f t="shared" si="15"/>
        <v>277213</v>
      </c>
      <c r="AC252" s="3">
        <v>1930224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6.2235499128703009E-4</v>
      </c>
      <c r="AM252" s="2">
        <v>9.4807649267649764E-5</v>
      </c>
    </row>
    <row r="253" spans="1:39" x14ac:dyDescent="0.35">
      <c r="A253" t="s">
        <v>290</v>
      </c>
      <c r="B253">
        <v>2016</v>
      </c>
      <c r="C253" t="s">
        <v>298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f t="shared" si="12"/>
        <v>0</v>
      </c>
      <c r="L253" s="4">
        <v>0</v>
      </c>
      <c r="M253" s="4">
        <v>0</v>
      </c>
      <c r="N253" s="4">
        <v>14</v>
      </c>
      <c r="O253" s="4">
        <f t="shared" si="13"/>
        <v>14</v>
      </c>
      <c r="P253" s="4">
        <v>173</v>
      </c>
      <c r="Q253" s="3">
        <v>133647</v>
      </c>
      <c r="R253" s="3">
        <v>268924</v>
      </c>
      <c r="S253" s="3">
        <v>270575</v>
      </c>
      <c r="T253" s="3">
        <v>259971</v>
      </c>
      <c r="U253" s="3">
        <v>234016</v>
      </c>
      <c r="V253" s="3">
        <v>246847</v>
      </c>
      <c r="W253" s="3">
        <v>242933</v>
      </c>
      <c r="X253" s="3">
        <f t="shared" si="14"/>
        <v>1656913</v>
      </c>
      <c r="Y253" s="3">
        <v>154373</v>
      </c>
      <c r="Z253" s="3">
        <v>87796</v>
      </c>
      <c r="AA253" s="3">
        <v>41555</v>
      </c>
      <c r="AB253" s="3">
        <f t="shared" si="15"/>
        <v>283724</v>
      </c>
      <c r="AC253" s="3">
        <v>1939639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3.3690289977138731E-4</v>
      </c>
      <c r="AM253" s="2">
        <v>8.9191854772975796E-5</v>
      </c>
    </row>
    <row r="254" spans="1:39" x14ac:dyDescent="0.35">
      <c r="A254" t="s">
        <v>290</v>
      </c>
      <c r="B254">
        <v>2017</v>
      </c>
      <c r="C254" t="s">
        <v>299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f t="shared" si="12"/>
        <v>0</v>
      </c>
      <c r="L254" s="4">
        <v>0</v>
      </c>
      <c r="M254" s="4">
        <v>0</v>
      </c>
      <c r="N254" s="4">
        <v>33</v>
      </c>
      <c r="O254" s="4">
        <f t="shared" si="13"/>
        <v>33</v>
      </c>
      <c r="P254" s="4">
        <v>210</v>
      </c>
      <c r="Q254" s="3">
        <v>127388</v>
      </c>
      <c r="R254" s="3">
        <v>256136</v>
      </c>
      <c r="S254" s="3">
        <v>257819</v>
      </c>
      <c r="T254" s="3">
        <v>248172</v>
      </c>
      <c r="U254" s="3">
        <v>223639</v>
      </c>
      <c r="V254" s="3">
        <v>226855</v>
      </c>
      <c r="W254" s="3">
        <v>229877</v>
      </c>
      <c r="X254" s="3">
        <f t="shared" si="14"/>
        <v>1569886</v>
      </c>
      <c r="Y254" s="3">
        <v>149138</v>
      </c>
      <c r="Z254" s="3">
        <v>80321</v>
      </c>
      <c r="AA254" s="3">
        <v>37761</v>
      </c>
      <c r="AB254" s="3">
        <f t="shared" si="15"/>
        <v>267220</v>
      </c>
      <c r="AC254" s="3">
        <v>1837106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8.7391753396361322E-4</v>
      </c>
      <c r="AM254" s="2">
        <v>1.1431022488631575E-4</v>
      </c>
    </row>
    <row r="255" spans="1:39" x14ac:dyDescent="0.35">
      <c r="A255" t="s">
        <v>300</v>
      </c>
      <c r="B255">
        <v>2009</v>
      </c>
      <c r="C255" t="s">
        <v>301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f t="shared" si="12"/>
        <v>0</v>
      </c>
      <c r="L255" s="4">
        <v>10</v>
      </c>
      <c r="M255" s="4">
        <v>35</v>
      </c>
      <c r="N255" s="4">
        <v>101</v>
      </c>
      <c r="O255" s="4">
        <f t="shared" si="13"/>
        <v>146</v>
      </c>
      <c r="P255" s="4">
        <v>135</v>
      </c>
      <c r="Q255" s="3">
        <v>195167</v>
      </c>
      <c r="R255" s="3">
        <v>355692</v>
      </c>
      <c r="S255" s="3">
        <v>327991</v>
      </c>
      <c r="T255" s="3">
        <v>376739</v>
      </c>
      <c r="U255" s="3">
        <v>370826</v>
      </c>
      <c r="V255" s="3">
        <v>346289</v>
      </c>
      <c r="W255" s="3">
        <v>278066</v>
      </c>
      <c r="X255" s="3">
        <f t="shared" si="14"/>
        <v>2250770</v>
      </c>
      <c r="Y255" s="3">
        <v>164290</v>
      </c>
      <c r="Z255" s="3">
        <v>94986</v>
      </c>
      <c r="AA255" s="3">
        <v>28304</v>
      </c>
      <c r="AB255" s="3">
        <f t="shared" si="15"/>
        <v>287580</v>
      </c>
      <c r="AC255" s="3">
        <v>2534911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6.0867977357112422E-5</v>
      </c>
      <c r="AL255" s="2">
        <v>3.56840022611645E-3</v>
      </c>
      <c r="AM255" s="2">
        <v>5.3256307617900587E-5</v>
      </c>
    </row>
    <row r="256" spans="1:39" x14ac:dyDescent="0.35">
      <c r="A256" t="s">
        <v>300</v>
      </c>
      <c r="B256">
        <v>2010</v>
      </c>
      <c r="C256" t="s">
        <v>302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f t="shared" si="12"/>
        <v>0</v>
      </c>
      <c r="L256" s="4">
        <v>0</v>
      </c>
      <c r="M256" s="4">
        <v>21</v>
      </c>
      <c r="N256" s="4">
        <v>121</v>
      </c>
      <c r="O256" s="4">
        <f t="shared" si="13"/>
        <v>142</v>
      </c>
      <c r="P256" s="4">
        <v>91</v>
      </c>
      <c r="Q256" s="3">
        <v>188945</v>
      </c>
      <c r="R256" s="3">
        <v>358364</v>
      </c>
      <c r="S256" s="3">
        <v>352849</v>
      </c>
      <c r="T256" s="3">
        <v>380848</v>
      </c>
      <c r="U256" s="3">
        <v>385313</v>
      </c>
      <c r="V256" s="3">
        <v>365195</v>
      </c>
      <c r="W256" s="3">
        <v>299874</v>
      </c>
      <c r="X256" s="3">
        <f t="shared" si="14"/>
        <v>2331388</v>
      </c>
      <c r="Y256" s="3">
        <v>181092</v>
      </c>
      <c r="Z256" s="3">
        <v>92036</v>
      </c>
      <c r="AA256" s="3">
        <v>28675</v>
      </c>
      <c r="AB256" s="3">
        <f t="shared" si="15"/>
        <v>301803</v>
      </c>
      <c r="AC256" s="3">
        <v>2633331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4.2197035745422844E-3</v>
      </c>
      <c r="AM256" s="2">
        <v>3.4556992645436523E-5</v>
      </c>
    </row>
    <row r="257" spans="1:39" x14ac:dyDescent="0.35">
      <c r="A257" t="s">
        <v>300</v>
      </c>
      <c r="B257">
        <v>2011</v>
      </c>
      <c r="C257" t="s">
        <v>303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f t="shared" si="12"/>
        <v>0</v>
      </c>
      <c r="L257" s="4">
        <v>0</v>
      </c>
      <c r="M257" s="4">
        <v>48</v>
      </c>
      <c r="N257" s="4">
        <v>115</v>
      </c>
      <c r="O257" s="4">
        <f t="shared" si="13"/>
        <v>163</v>
      </c>
      <c r="P257" s="4">
        <v>77</v>
      </c>
      <c r="Q257" s="3">
        <v>189276</v>
      </c>
      <c r="R257" s="3">
        <v>362606</v>
      </c>
      <c r="S257" s="3">
        <v>357556</v>
      </c>
      <c r="T257" s="3">
        <v>385704</v>
      </c>
      <c r="U257" s="3">
        <v>386036</v>
      </c>
      <c r="V257" s="3">
        <v>369486</v>
      </c>
      <c r="W257" s="3">
        <v>307422</v>
      </c>
      <c r="X257" s="3">
        <f t="shared" si="14"/>
        <v>2358086</v>
      </c>
      <c r="Y257" s="3">
        <v>191363</v>
      </c>
      <c r="Z257" s="3">
        <v>94128</v>
      </c>
      <c r="AA257" s="3">
        <v>29652</v>
      </c>
      <c r="AB257" s="3">
        <f t="shared" si="15"/>
        <v>315143</v>
      </c>
      <c r="AC257" s="3">
        <v>2671338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3.8783218669904223E-3</v>
      </c>
      <c r="AM257" s="2">
        <v>2.8824506670440057E-5</v>
      </c>
    </row>
    <row r="258" spans="1:39" x14ac:dyDescent="0.35">
      <c r="A258" t="s">
        <v>300</v>
      </c>
      <c r="B258">
        <v>2012</v>
      </c>
      <c r="C258" t="s">
        <v>304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f t="shared" si="12"/>
        <v>0</v>
      </c>
      <c r="L258" s="4">
        <v>0</v>
      </c>
      <c r="M258" s="4">
        <v>35</v>
      </c>
      <c r="N258" s="4">
        <v>152</v>
      </c>
      <c r="O258" s="4">
        <f t="shared" si="13"/>
        <v>187</v>
      </c>
      <c r="P258" s="4">
        <v>127</v>
      </c>
      <c r="Q258" s="3">
        <v>184880</v>
      </c>
      <c r="R258" s="3">
        <v>361532</v>
      </c>
      <c r="S258" s="3">
        <v>363568</v>
      </c>
      <c r="T258" s="3">
        <v>384491</v>
      </c>
      <c r="U258" s="3">
        <v>381129</v>
      </c>
      <c r="V258" s="3">
        <v>370655</v>
      </c>
      <c r="W258" s="3">
        <v>313999</v>
      </c>
      <c r="X258" s="3">
        <f t="shared" si="14"/>
        <v>2360254</v>
      </c>
      <c r="Y258" s="3">
        <v>198878</v>
      </c>
      <c r="Z258" s="3">
        <v>96394</v>
      </c>
      <c r="AA258" s="3">
        <v>32592</v>
      </c>
      <c r="AB258" s="3">
        <f t="shared" si="15"/>
        <v>327864</v>
      </c>
      <c r="AC258" s="3">
        <v>2685965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4.6637211585665193E-3</v>
      </c>
      <c r="AM258" s="2">
        <v>4.728282014099216E-5</v>
      </c>
    </row>
    <row r="259" spans="1:39" x14ac:dyDescent="0.35">
      <c r="A259" t="s">
        <v>300</v>
      </c>
      <c r="B259">
        <v>2013</v>
      </c>
      <c r="C259" t="s">
        <v>305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f t="shared" si="12"/>
        <v>0</v>
      </c>
      <c r="L259" s="4">
        <v>23</v>
      </c>
      <c r="M259" s="4">
        <v>69</v>
      </c>
      <c r="N259" s="4">
        <v>92</v>
      </c>
      <c r="O259" s="4">
        <f t="shared" si="13"/>
        <v>184</v>
      </c>
      <c r="P259" s="4">
        <v>92</v>
      </c>
      <c r="Q259" s="3">
        <v>182630</v>
      </c>
      <c r="R259" s="3">
        <v>366975</v>
      </c>
      <c r="S259" s="3">
        <v>360823</v>
      </c>
      <c r="T259" s="3">
        <v>390656</v>
      </c>
      <c r="U259" s="3">
        <v>381701</v>
      </c>
      <c r="V259" s="3">
        <v>375772</v>
      </c>
      <c r="W259" s="3">
        <v>322585</v>
      </c>
      <c r="X259" s="3">
        <f t="shared" si="14"/>
        <v>2381142</v>
      </c>
      <c r="Y259" s="3">
        <v>211660</v>
      </c>
      <c r="Z259" s="3">
        <v>99295</v>
      </c>
      <c r="AA259" s="3">
        <v>33540</v>
      </c>
      <c r="AB259" s="3">
        <f t="shared" si="15"/>
        <v>344495</v>
      </c>
      <c r="AC259" s="3">
        <v>2727982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1.086648398374752E-4</v>
      </c>
      <c r="AL259" s="2">
        <v>2.7429934406678594E-3</v>
      </c>
      <c r="AM259" s="2">
        <v>3.3724562698727482E-5</v>
      </c>
    </row>
    <row r="260" spans="1:39" x14ac:dyDescent="0.35">
      <c r="A260" t="s">
        <v>300</v>
      </c>
      <c r="B260">
        <v>2014</v>
      </c>
      <c r="C260" t="s">
        <v>306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f t="shared" ref="K260:K323" si="16">SUM(D260,E260,F260,G260,H260,I260,J260)</f>
        <v>0</v>
      </c>
      <c r="L260" s="4">
        <v>32</v>
      </c>
      <c r="M260" s="4">
        <v>152</v>
      </c>
      <c r="N260" s="4">
        <v>170</v>
      </c>
      <c r="O260" s="4">
        <f t="shared" ref="O260:O323" si="17">SUM(L260,M260,N260)</f>
        <v>354</v>
      </c>
      <c r="P260" s="4">
        <v>166</v>
      </c>
      <c r="Q260" s="3">
        <v>180479</v>
      </c>
      <c r="R260" s="3">
        <v>370761</v>
      </c>
      <c r="S260" s="3">
        <v>363740</v>
      </c>
      <c r="T260" s="3">
        <v>395095</v>
      </c>
      <c r="U260" s="3">
        <v>381169</v>
      </c>
      <c r="V260" s="3">
        <v>379260</v>
      </c>
      <c r="W260" s="3">
        <v>332356</v>
      </c>
      <c r="X260" s="3">
        <f t="shared" ref="X260:X323" si="18">SUM(Q260,R260,S260,T260,U260,V260,W260)</f>
        <v>2402860</v>
      </c>
      <c r="Y260" s="3">
        <v>225162</v>
      </c>
      <c r="Z260" s="3">
        <v>103017</v>
      </c>
      <c r="AA260" s="3">
        <v>36510</v>
      </c>
      <c r="AB260" s="3">
        <f t="shared" ref="AB260:AB323" si="19">SUM(Y260,Z260,AA260)</f>
        <v>364689</v>
      </c>
      <c r="AC260" s="3">
        <v>2767742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1.4211989589717625E-4</v>
      </c>
      <c r="AL260" s="2">
        <v>4.6562585592988225E-3</v>
      </c>
      <c r="AM260" s="2">
        <v>5.9976688578631969E-5</v>
      </c>
    </row>
    <row r="261" spans="1:39" x14ac:dyDescent="0.35">
      <c r="A261" t="s">
        <v>300</v>
      </c>
      <c r="B261">
        <v>2015</v>
      </c>
      <c r="C261" t="s">
        <v>307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f t="shared" si="16"/>
        <v>0</v>
      </c>
      <c r="L261" s="4">
        <v>32</v>
      </c>
      <c r="M261" s="4">
        <v>100</v>
      </c>
      <c r="N261" s="4">
        <v>157</v>
      </c>
      <c r="O261" s="4">
        <f t="shared" si="17"/>
        <v>289</v>
      </c>
      <c r="P261" s="4">
        <v>165</v>
      </c>
      <c r="Q261" s="3">
        <v>187104</v>
      </c>
      <c r="R261" s="3">
        <v>387061</v>
      </c>
      <c r="S261" s="3">
        <v>375355</v>
      </c>
      <c r="T261" s="3">
        <v>411775</v>
      </c>
      <c r="U261" s="3">
        <v>394558</v>
      </c>
      <c r="V261" s="3">
        <v>393096</v>
      </c>
      <c r="W261" s="3">
        <v>348764</v>
      </c>
      <c r="X261" s="3">
        <f t="shared" si="18"/>
        <v>2497713</v>
      </c>
      <c r="Y261" s="3">
        <v>241858</v>
      </c>
      <c r="Z261" s="3">
        <v>111433</v>
      </c>
      <c r="AA261" s="3">
        <v>37980</v>
      </c>
      <c r="AB261" s="3">
        <f t="shared" si="19"/>
        <v>391271</v>
      </c>
      <c r="AC261" s="3">
        <v>2892387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1.3230904084214704E-4</v>
      </c>
      <c r="AL261" s="2">
        <v>4.1337546076882573E-3</v>
      </c>
      <c r="AM261" s="2">
        <v>5.704630811851941E-5</v>
      </c>
    </row>
    <row r="262" spans="1:39" x14ac:dyDescent="0.35">
      <c r="A262" t="s">
        <v>300</v>
      </c>
      <c r="B262">
        <v>2016</v>
      </c>
      <c r="C262" t="s">
        <v>308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12</v>
      </c>
      <c r="K262" s="4">
        <f t="shared" si="16"/>
        <v>12</v>
      </c>
      <c r="L262" s="4">
        <v>35</v>
      </c>
      <c r="M262" s="4">
        <v>87</v>
      </c>
      <c r="N262" s="4">
        <v>144</v>
      </c>
      <c r="O262" s="4">
        <f t="shared" si="17"/>
        <v>266</v>
      </c>
      <c r="P262" s="4">
        <v>96</v>
      </c>
      <c r="Q262" s="3">
        <v>185262</v>
      </c>
      <c r="R262" s="3">
        <v>385984</v>
      </c>
      <c r="S262" s="3">
        <v>375471</v>
      </c>
      <c r="T262" s="3">
        <v>418974</v>
      </c>
      <c r="U262" s="3">
        <v>395184</v>
      </c>
      <c r="V262" s="3">
        <v>397637</v>
      </c>
      <c r="W262" s="3">
        <v>358314</v>
      </c>
      <c r="X262" s="3">
        <f t="shared" si="18"/>
        <v>2516826</v>
      </c>
      <c r="Y262" s="3">
        <v>262401</v>
      </c>
      <c r="Z262" s="3">
        <v>120570</v>
      </c>
      <c r="AA262" s="3">
        <v>39361</v>
      </c>
      <c r="AB262" s="3">
        <f t="shared" si="19"/>
        <v>422332</v>
      </c>
      <c r="AC262" s="3">
        <v>2941149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3.349017900500678E-5</v>
      </c>
      <c r="AK262" s="2">
        <v>1.3338363801967219E-4</v>
      </c>
      <c r="AL262" s="2">
        <v>3.658443637102716E-3</v>
      </c>
      <c r="AM262" s="2">
        <v>3.2640304860447399E-5</v>
      </c>
    </row>
    <row r="263" spans="1:39" x14ac:dyDescent="0.35">
      <c r="A263" t="s">
        <v>300</v>
      </c>
      <c r="B263">
        <v>2017</v>
      </c>
      <c r="C263" t="s">
        <v>309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f t="shared" si="16"/>
        <v>0</v>
      </c>
      <c r="L263" s="4">
        <v>49</v>
      </c>
      <c r="M263" s="4">
        <v>154</v>
      </c>
      <c r="N263" s="4">
        <v>115</v>
      </c>
      <c r="O263" s="4">
        <f t="shared" si="17"/>
        <v>318</v>
      </c>
      <c r="P263" s="4">
        <v>139</v>
      </c>
      <c r="Q263" s="3">
        <v>179734</v>
      </c>
      <c r="R263" s="3">
        <v>373939</v>
      </c>
      <c r="S263" s="3">
        <v>359722</v>
      </c>
      <c r="T263" s="3">
        <v>414543</v>
      </c>
      <c r="U263" s="3">
        <v>385303</v>
      </c>
      <c r="V263" s="3">
        <v>385152</v>
      </c>
      <c r="W263" s="3">
        <v>351068</v>
      </c>
      <c r="X263" s="3">
        <f t="shared" si="18"/>
        <v>2449461</v>
      </c>
      <c r="Y263" s="3">
        <v>263281</v>
      </c>
      <c r="Z263" s="3">
        <v>119059</v>
      </c>
      <c r="AA263" s="3">
        <v>39350</v>
      </c>
      <c r="AB263" s="3">
        <f t="shared" si="19"/>
        <v>421690</v>
      </c>
      <c r="AC263" s="3">
        <v>2871151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1.8611293636836687E-4</v>
      </c>
      <c r="AL263" s="2">
        <v>2.9224904701397711E-3</v>
      </c>
      <c r="AM263" s="2">
        <v>4.8412640087546771E-5</v>
      </c>
    </row>
    <row r="264" spans="1:39" x14ac:dyDescent="0.35">
      <c r="A264" t="s">
        <v>310</v>
      </c>
      <c r="B264">
        <v>2009</v>
      </c>
      <c r="C264" t="s">
        <v>311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f t="shared" si="16"/>
        <v>0</v>
      </c>
      <c r="L264" s="4">
        <v>0</v>
      </c>
      <c r="M264" s="4">
        <v>0</v>
      </c>
      <c r="N264" s="4">
        <v>0</v>
      </c>
      <c r="O264" s="4">
        <f t="shared" si="17"/>
        <v>0</v>
      </c>
      <c r="P264" s="4">
        <v>49</v>
      </c>
      <c r="Q264" s="3">
        <v>75869</v>
      </c>
      <c r="R264" s="3">
        <v>165646</v>
      </c>
      <c r="S264" s="3">
        <v>184762</v>
      </c>
      <c r="T264" s="3">
        <v>148516</v>
      </c>
      <c r="U264" s="3">
        <v>197510</v>
      </c>
      <c r="V264" s="3">
        <v>217270</v>
      </c>
      <c r="W264" s="3">
        <v>157446</v>
      </c>
      <c r="X264" s="3">
        <f t="shared" si="18"/>
        <v>1147019</v>
      </c>
      <c r="Y264" s="3">
        <v>87895</v>
      </c>
      <c r="Z264" s="3">
        <v>57534</v>
      </c>
      <c r="AA264" s="3">
        <v>23772</v>
      </c>
      <c r="AB264" s="3">
        <f t="shared" si="19"/>
        <v>169201</v>
      </c>
      <c r="AC264" s="3">
        <v>1315419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3.7250488247470961E-5</v>
      </c>
    </row>
    <row r="265" spans="1:39" x14ac:dyDescent="0.35">
      <c r="A265" t="s">
        <v>310</v>
      </c>
      <c r="B265">
        <v>2010</v>
      </c>
      <c r="C265" t="s">
        <v>312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f t="shared" si="16"/>
        <v>0</v>
      </c>
      <c r="L265" s="4">
        <v>0</v>
      </c>
      <c r="M265" s="4">
        <v>0</v>
      </c>
      <c r="N265" s="4">
        <v>0</v>
      </c>
      <c r="O265" s="4">
        <f t="shared" si="17"/>
        <v>0</v>
      </c>
      <c r="P265" s="4">
        <v>63</v>
      </c>
      <c r="Q265" s="3">
        <v>72306</v>
      </c>
      <c r="R265" s="3">
        <v>166239</v>
      </c>
      <c r="S265" s="3">
        <v>179691</v>
      </c>
      <c r="T265" s="3">
        <v>144240</v>
      </c>
      <c r="U265" s="3">
        <v>192156</v>
      </c>
      <c r="V265" s="3">
        <v>221687</v>
      </c>
      <c r="W265" s="3">
        <v>166828</v>
      </c>
      <c r="X265" s="3">
        <f t="shared" si="18"/>
        <v>1143147</v>
      </c>
      <c r="Y265" s="3">
        <v>90493</v>
      </c>
      <c r="Z265" s="3">
        <v>56792</v>
      </c>
      <c r="AA265" s="3">
        <v>23057</v>
      </c>
      <c r="AB265" s="3">
        <f t="shared" si="19"/>
        <v>170342</v>
      </c>
      <c r="AC265" s="3">
        <v>1313939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4.7947431349552756E-5</v>
      </c>
    </row>
    <row r="266" spans="1:39" x14ac:dyDescent="0.35">
      <c r="A266" t="s">
        <v>310</v>
      </c>
      <c r="B266">
        <v>2011</v>
      </c>
      <c r="C266" t="s">
        <v>313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f t="shared" si="16"/>
        <v>0</v>
      </c>
      <c r="L266" s="4">
        <v>0</v>
      </c>
      <c r="M266" s="4">
        <v>0</v>
      </c>
      <c r="N266" s="4">
        <v>10</v>
      </c>
      <c r="O266" s="4">
        <f t="shared" si="17"/>
        <v>10</v>
      </c>
      <c r="P266" s="4">
        <v>103</v>
      </c>
      <c r="Q266" s="3">
        <v>73144</v>
      </c>
      <c r="R266" s="3">
        <v>167804</v>
      </c>
      <c r="S266" s="3">
        <v>183098</v>
      </c>
      <c r="T266" s="3">
        <v>147104</v>
      </c>
      <c r="U266" s="3">
        <v>188191</v>
      </c>
      <c r="V266" s="3">
        <v>224796</v>
      </c>
      <c r="W266" s="3">
        <v>173307</v>
      </c>
      <c r="X266" s="3">
        <f t="shared" si="18"/>
        <v>1157444</v>
      </c>
      <c r="Y266" s="3">
        <v>94947</v>
      </c>
      <c r="Z266" s="3">
        <v>57641</v>
      </c>
      <c r="AA266" s="3">
        <v>23469</v>
      </c>
      <c r="AB266" s="3">
        <f t="shared" si="19"/>
        <v>176057</v>
      </c>
      <c r="AC266" s="3">
        <v>1332919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4.2609399633559161E-4</v>
      </c>
      <c r="AM266" s="2">
        <v>7.7274012899508521E-5</v>
      </c>
    </row>
    <row r="267" spans="1:39" x14ac:dyDescent="0.35">
      <c r="A267" t="s">
        <v>310</v>
      </c>
      <c r="B267">
        <v>2012</v>
      </c>
      <c r="C267" t="s">
        <v>314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f t="shared" si="16"/>
        <v>0</v>
      </c>
      <c r="L267" s="4">
        <v>0</v>
      </c>
      <c r="M267" s="4">
        <v>0</v>
      </c>
      <c r="N267" s="4">
        <v>0</v>
      </c>
      <c r="O267" s="4">
        <f t="shared" si="17"/>
        <v>0</v>
      </c>
      <c r="P267" s="4">
        <v>98</v>
      </c>
      <c r="Q267" s="3">
        <v>69389</v>
      </c>
      <c r="R267" s="3">
        <v>161683</v>
      </c>
      <c r="S267" s="3">
        <v>178796</v>
      </c>
      <c r="T267" s="3">
        <v>145694</v>
      </c>
      <c r="U267" s="3">
        <v>179334</v>
      </c>
      <c r="V267" s="3">
        <v>223233</v>
      </c>
      <c r="W267" s="3">
        <v>179239</v>
      </c>
      <c r="X267" s="3">
        <f t="shared" si="18"/>
        <v>1137368</v>
      </c>
      <c r="Y267" s="3">
        <v>99054</v>
      </c>
      <c r="Z267" s="3">
        <v>57777</v>
      </c>
      <c r="AA267" s="3">
        <v>24351</v>
      </c>
      <c r="AB267" s="3">
        <f t="shared" si="19"/>
        <v>181182</v>
      </c>
      <c r="AC267" s="3">
        <v>1317474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7.4384769642512873E-5</v>
      </c>
    </row>
    <row r="268" spans="1:39" x14ac:dyDescent="0.35">
      <c r="A268" t="s">
        <v>310</v>
      </c>
      <c r="B268">
        <v>2013</v>
      </c>
      <c r="C268" t="s">
        <v>315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f t="shared" si="16"/>
        <v>0</v>
      </c>
      <c r="L268" s="4">
        <v>0</v>
      </c>
      <c r="M268" s="4">
        <v>0</v>
      </c>
      <c r="N268" s="4">
        <v>11</v>
      </c>
      <c r="O268" s="4">
        <f t="shared" si="17"/>
        <v>11</v>
      </c>
      <c r="P268" s="4">
        <v>69</v>
      </c>
      <c r="Q268" s="3">
        <v>68053</v>
      </c>
      <c r="R268" s="3">
        <v>159098</v>
      </c>
      <c r="S268" s="3">
        <v>178931</v>
      </c>
      <c r="T268" s="3">
        <v>147089</v>
      </c>
      <c r="U268" s="3">
        <v>172317</v>
      </c>
      <c r="V268" s="3">
        <v>221975</v>
      </c>
      <c r="W268" s="3">
        <v>184660</v>
      </c>
      <c r="X268" s="3">
        <f t="shared" si="18"/>
        <v>1132123</v>
      </c>
      <c r="Y268" s="3">
        <v>104018</v>
      </c>
      <c r="Z268" s="3">
        <v>57921</v>
      </c>
      <c r="AA268" s="3">
        <v>24949</v>
      </c>
      <c r="AB268" s="3">
        <f t="shared" si="19"/>
        <v>186888</v>
      </c>
      <c r="AC268" s="3">
        <v>1319171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4.4089943484708805E-4</v>
      </c>
      <c r="AM268" s="2">
        <v>5.2305576759950002E-5</v>
      </c>
    </row>
    <row r="269" spans="1:39" x14ac:dyDescent="0.35">
      <c r="A269" t="s">
        <v>310</v>
      </c>
      <c r="B269">
        <v>2014</v>
      </c>
      <c r="C269" t="s">
        <v>316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f t="shared" si="16"/>
        <v>0</v>
      </c>
      <c r="L269" s="4">
        <v>0</v>
      </c>
      <c r="M269" s="4">
        <v>0</v>
      </c>
      <c r="N269" s="4">
        <v>0</v>
      </c>
      <c r="O269" s="4">
        <f t="shared" si="17"/>
        <v>0</v>
      </c>
      <c r="P269" s="4">
        <v>59</v>
      </c>
      <c r="Q269" s="3">
        <v>64625</v>
      </c>
      <c r="R269" s="3">
        <v>151344</v>
      </c>
      <c r="S269" s="3">
        <v>174633</v>
      </c>
      <c r="T269" s="3">
        <v>144666</v>
      </c>
      <c r="U269" s="3">
        <v>162298</v>
      </c>
      <c r="V269" s="3">
        <v>211511</v>
      </c>
      <c r="W269" s="3">
        <v>182799</v>
      </c>
      <c r="X269" s="3">
        <f t="shared" si="18"/>
        <v>1091876</v>
      </c>
      <c r="Y269" s="3">
        <v>105537</v>
      </c>
      <c r="Z269" s="3">
        <v>56342</v>
      </c>
      <c r="AA269" s="3">
        <v>24373</v>
      </c>
      <c r="AB269" s="3">
        <f t="shared" si="19"/>
        <v>186252</v>
      </c>
      <c r="AC269" s="3">
        <v>1277778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4.6173905013233909E-5</v>
      </c>
    </row>
    <row r="270" spans="1:39" x14ac:dyDescent="0.35">
      <c r="A270" t="s">
        <v>310</v>
      </c>
      <c r="B270">
        <v>2015</v>
      </c>
      <c r="C270" t="s">
        <v>317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f t="shared" si="16"/>
        <v>0</v>
      </c>
      <c r="L270" s="4">
        <v>0</v>
      </c>
      <c r="M270" s="4">
        <v>0</v>
      </c>
      <c r="N270" s="4">
        <v>0</v>
      </c>
      <c r="O270" s="4">
        <f t="shared" si="17"/>
        <v>0</v>
      </c>
      <c r="P270" s="4">
        <v>140</v>
      </c>
      <c r="Q270" s="3">
        <v>62590</v>
      </c>
      <c r="R270" s="3">
        <v>146666</v>
      </c>
      <c r="S270" s="3">
        <v>171248</v>
      </c>
      <c r="T270" s="3">
        <v>144140</v>
      </c>
      <c r="U270" s="3">
        <v>154154</v>
      </c>
      <c r="V270" s="3">
        <v>201836</v>
      </c>
      <c r="W270" s="3">
        <v>180094</v>
      </c>
      <c r="X270" s="3">
        <f t="shared" si="18"/>
        <v>1060728</v>
      </c>
      <c r="Y270" s="3">
        <v>105762</v>
      </c>
      <c r="Z270" s="3">
        <v>54459</v>
      </c>
      <c r="AA270" s="3">
        <v>23995</v>
      </c>
      <c r="AB270" s="3">
        <f t="shared" si="19"/>
        <v>184216</v>
      </c>
      <c r="AC270" s="3">
        <v>1244818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1.1246624004472943E-4</v>
      </c>
    </row>
    <row r="271" spans="1:39" x14ac:dyDescent="0.35">
      <c r="A271" t="s">
        <v>310</v>
      </c>
      <c r="B271">
        <v>2016</v>
      </c>
      <c r="C271" t="s">
        <v>318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f t="shared" si="16"/>
        <v>0</v>
      </c>
      <c r="L271" s="4">
        <v>0</v>
      </c>
      <c r="M271" s="4">
        <v>0</v>
      </c>
      <c r="N271" s="4">
        <v>0</v>
      </c>
      <c r="O271" s="4">
        <f t="shared" si="17"/>
        <v>0</v>
      </c>
      <c r="P271" s="4">
        <v>45</v>
      </c>
      <c r="Q271" s="3">
        <v>64875</v>
      </c>
      <c r="R271" s="3">
        <v>151540</v>
      </c>
      <c r="S271" s="3">
        <v>178857</v>
      </c>
      <c r="T271" s="3">
        <v>154730</v>
      </c>
      <c r="U271" s="3">
        <v>158895</v>
      </c>
      <c r="V271" s="3">
        <v>209906</v>
      </c>
      <c r="W271" s="3">
        <v>197893</v>
      </c>
      <c r="X271" s="3">
        <f t="shared" si="18"/>
        <v>1116696</v>
      </c>
      <c r="Y271" s="3">
        <v>123499</v>
      </c>
      <c r="Z271" s="3">
        <v>59871</v>
      </c>
      <c r="AA271" s="3">
        <v>27168</v>
      </c>
      <c r="AB271" s="3">
        <f t="shared" si="19"/>
        <v>210538</v>
      </c>
      <c r="AC271" s="3">
        <v>1327503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3.3898228478579711E-5</v>
      </c>
    </row>
    <row r="272" spans="1:39" x14ac:dyDescent="0.35">
      <c r="A272" t="s">
        <v>310</v>
      </c>
      <c r="B272">
        <v>2017</v>
      </c>
      <c r="C272" t="s">
        <v>319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f t="shared" si="16"/>
        <v>0</v>
      </c>
      <c r="L272" s="4">
        <v>0</v>
      </c>
      <c r="M272" s="4">
        <v>0</v>
      </c>
      <c r="N272" s="4">
        <v>14</v>
      </c>
      <c r="O272" s="4">
        <f t="shared" si="17"/>
        <v>14</v>
      </c>
      <c r="P272" s="4">
        <v>84</v>
      </c>
      <c r="Q272" s="3">
        <v>67363</v>
      </c>
      <c r="R272" s="3">
        <v>155987</v>
      </c>
      <c r="S272" s="3">
        <v>184658</v>
      </c>
      <c r="T272" s="3">
        <v>162018</v>
      </c>
      <c r="U272" s="3">
        <v>161691</v>
      </c>
      <c r="V272" s="3">
        <v>210968</v>
      </c>
      <c r="W272" s="3">
        <v>207397</v>
      </c>
      <c r="X272" s="3">
        <f t="shared" si="18"/>
        <v>1150082</v>
      </c>
      <c r="Y272" s="3">
        <v>133240</v>
      </c>
      <c r="Z272" s="3">
        <v>62943</v>
      </c>
      <c r="AA272" s="3">
        <v>29117</v>
      </c>
      <c r="AB272" s="3">
        <f t="shared" si="19"/>
        <v>225300</v>
      </c>
      <c r="AC272" s="3">
        <v>1375382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4.8081876566954013E-4</v>
      </c>
      <c r="AM272" s="2">
        <v>6.1073941639486345E-5</v>
      </c>
    </row>
    <row r="273" spans="1:39" x14ac:dyDescent="0.35">
      <c r="A273" t="s">
        <v>320</v>
      </c>
      <c r="B273">
        <v>2009</v>
      </c>
      <c r="C273" t="s">
        <v>321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11</v>
      </c>
      <c r="K273" s="4">
        <f t="shared" si="16"/>
        <v>11</v>
      </c>
      <c r="L273" s="4">
        <v>58</v>
      </c>
      <c r="M273" s="4">
        <v>106</v>
      </c>
      <c r="N273" s="4">
        <v>363</v>
      </c>
      <c r="O273" s="4">
        <f t="shared" si="17"/>
        <v>527</v>
      </c>
      <c r="P273" s="4">
        <v>605</v>
      </c>
      <c r="Q273" s="3">
        <v>561490</v>
      </c>
      <c r="R273" s="3">
        <v>1146110</v>
      </c>
      <c r="S273" s="3">
        <v>1100067</v>
      </c>
      <c r="T273" s="3">
        <v>1103892</v>
      </c>
      <c r="U273" s="3">
        <v>1315732</v>
      </c>
      <c r="V273" s="3">
        <v>1329122</v>
      </c>
      <c r="W273" s="3">
        <v>953267</v>
      </c>
      <c r="X273" s="3">
        <f t="shared" si="18"/>
        <v>7509680</v>
      </c>
      <c r="Y273" s="3">
        <v>577362</v>
      </c>
      <c r="Z273" s="3">
        <v>402447</v>
      </c>
      <c r="AA273" s="3">
        <v>161660</v>
      </c>
      <c r="AB273" s="3">
        <f t="shared" si="19"/>
        <v>1141469</v>
      </c>
      <c r="AC273" s="3">
        <v>8650548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1.1539264445323294E-5</v>
      </c>
      <c r="AK273" s="2">
        <v>1.0045690571946197E-4</v>
      </c>
      <c r="AL273" s="2">
        <v>2.2454534207596191E-3</v>
      </c>
      <c r="AM273" s="2">
        <v>6.9937765792409918E-5</v>
      </c>
    </row>
    <row r="274" spans="1:39" x14ac:dyDescent="0.35">
      <c r="A274" t="s">
        <v>320</v>
      </c>
      <c r="B274">
        <v>2010</v>
      </c>
      <c r="C274" t="s">
        <v>322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f t="shared" si="16"/>
        <v>0</v>
      </c>
      <c r="L274" s="4">
        <v>31</v>
      </c>
      <c r="M274" s="4">
        <v>92</v>
      </c>
      <c r="N274" s="4">
        <v>286</v>
      </c>
      <c r="O274" s="4">
        <f t="shared" si="17"/>
        <v>409</v>
      </c>
      <c r="P274" s="4">
        <v>546</v>
      </c>
      <c r="Q274" s="3">
        <v>547067</v>
      </c>
      <c r="R274" s="3">
        <v>1156244</v>
      </c>
      <c r="S274" s="3">
        <v>1127554</v>
      </c>
      <c r="T274" s="3">
        <v>1096924</v>
      </c>
      <c r="U274" s="3">
        <v>1294306</v>
      </c>
      <c r="V274" s="3">
        <v>1350582</v>
      </c>
      <c r="W274" s="3">
        <v>993167</v>
      </c>
      <c r="X274" s="3">
        <f t="shared" si="18"/>
        <v>7565844</v>
      </c>
      <c r="Y274" s="3">
        <v>586248</v>
      </c>
      <c r="Z274" s="3">
        <v>402962</v>
      </c>
      <c r="AA274" s="3">
        <v>166423</v>
      </c>
      <c r="AB274" s="3">
        <f t="shared" si="19"/>
        <v>1155633</v>
      </c>
      <c r="AC274" s="3">
        <v>8721577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5.2878645214994338E-5</v>
      </c>
      <c r="AL274" s="2">
        <v>1.7185124652241578E-3</v>
      </c>
      <c r="AM274" s="2">
        <v>6.2603357168090131E-5</v>
      </c>
    </row>
    <row r="275" spans="1:39" x14ac:dyDescent="0.35">
      <c r="A275" t="s">
        <v>320</v>
      </c>
      <c r="B275">
        <v>2011</v>
      </c>
      <c r="C275" t="s">
        <v>323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12</v>
      </c>
      <c r="K275" s="4">
        <f t="shared" si="16"/>
        <v>12</v>
      </c>
      <c r="L275" s="4">
        <v>46</v>
      </c>
      <c r="M275" s="4">
        <v>94</v>
      </c>
      <c r="N275" s="4">
        <v>292</v>
      </c>
      <c r="O275" s="4">
        <f t="shared" si="17"/>
        <v>432</v>
      </c>
      <c r="P275" s="4">
        <v>603</v>
      </c>
      <c r="Q275" s="3">
        <v>543399</v>
      </c>
      <c r="R275" s="3">
        <v>1150404</v>
      </c>
      <c r="S275" s="3">
        <v>1131420</v>
      </c>
      <c r="T275" s="3">
        <v>1103421</v>
      </c>
      <c r="U275" s="3">
        <v>1265730</v>
      </c>
      <c r="V275" s="3">
        <v>1361423</v>
      </c>
      <c r="W275" s="3">
        <v>1021130</v>
      </c>
      <c r="X275" s="3">
        <f t="shared" si="18"/>
        <v>7576927</v>
      </c>
      <c r="Y275" s="3">
        <v>600173</v>
      </c>
      <c r="Z275" s="3">
        <v>400755</v>
      </c>
      <c r="AA275" s="3">
        <v>172164</v>
      </c>
      <c r="AB275" s="3">
        <f t="shared" si="19"/>
        <v>1173092</v>
      </c>
      <c r="AC275" s="3">
        <v>8753064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1.1751686856717557E-5</v>
      </c>
      <c r="AK275" s="2">
        <v>7.6644567483042389E-5</v>
      </c>
      <c r="AL275" s="2">
        <v>1.6960572477405264E-3</v>
      </c>
      <c r="AM275" s="2">
        <v>6.8890162347721895E-5</v>
      </c>
    </row>
    <row r="276" spans="1:39" x14ac:dyDescent="0.35">
      <c r="A276" t="s">
        <v>320</v>
      </c>
      <c r="B276">
        <v>2012</v>
      </c>
      <c r="C276" t="s">
        <v>324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f t="shared" si="16"/>
        <v>0</v>
      </c>
      <c r="L276" s="4">
        <v>23</v>
      </c>
      <c r="M276" s="4">
        <v>98</v>
      </c>
      <c r="N276" s="4">
        <v>283</v>
      </c>
      <c r="O276" s="4">
        <f t="shared" si="17"/>
        <v>404</v>
      </c>
      <c r="P276" s="4">
        <v>571</v>
      </c>
      <c r="Q276" s="3">
        <v>538341</v>
      </c>
      <c r="R276" s="3">
        <v>1149066</v>
      </c>
      <c r="S276" s="3">
        <v>1137625</v>
      </c>
      <c r="T276" s="3">
        <v>1113233</v>
      </c>
      <c r="U276" s="3">
        <v>1242377</v>
      </c>
      <c r="V276" s="3">
        <v>1366593</v>
      </c>
      <c r="W276" s="3">
        <v>1050482</v>
      </c>
      <c r="X276" s="3">
        <f t="shared" si="18"/>
        <v>7597717</v>
      </c>
      <c r="Y276" s="3">
        <v>622666</v>
      </c>
      <c r="Z276" s="3">
        <v>397892</v>
      </c>
      <c r="AA276" s="3">
        <v>177904</v>
      </c>
      <c r="AB276" s="3">
        <f t="shared" si="19"/>
        <v>1198462</v>
      </c>
      <c r="AC276" s="3">
        <v>8793888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3.693794104704609E-5</v>
      </c>
      <c r="AL276" s="2">
        <v>1.5907455706448421E-3</v>
      </c>
      <c r="AM276" s="2">
        <v>6.4931461487796984E-5</v>
      </c>
    </row>
    <row r="277" spans="1:39" x14ac:dyDescent="0.35">
      <c r="A277" t="s">
        <v>320</v>
      </c>
      <c r="B277">
        <v>2013</v>
      </c>
      <c r="C277" t="s">
        <v>325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11</v>
      </c>
      <c r="J277" s="4">
        <v>0</v>
      </c>
      <c r="K277" s="4">
        <f t="shared" si="16"/>
        <v>11</v>
      </c>
      <c r="L277" s="4">
        <v>52</v>
      </c>
      <c r="M277" s="4">
        <v>122</v>
      </c>
      <c r="N277" s="4">
        <v>334</v>
      </c>
      <c r="O277" s="4">
        <f t="shared" si="17"/>
        <v>508</v>
      </c>
      <c r="P277" s="4">
        <v>690</v>
      </c>
      <c r="Q277" s="3">
        <v>538331</v>
      </c>
      <c r="R277" s="3">
        <v>1142410</v>
      </c>
      <c r="S277" s="3">
        <v>1143343</v>
      </c>
      <c r="T277" s="3">
        <v>1122091</v>
      </c>
      <c r="U277" s="3">
        <v>1216635</v>
      </c>
      <c r="V277" s="3">
        <v>1369055</v>
      </c>
      <c r="W277" s="3">
        <v>1078740</v>
      </c>
      <c r="X277" s="3">
        <f t="shared" si="18"/>
        <v>7610605</v>
      </c>
      <c r="Y277" s="3">
        <v>643671</v>
      </c>
      <c r="Z277" s="3">
        <v>393755</v>
      </c>
      <c r="AA277" s="3">
        <v>184444</v>
      </c>
      <c r="AB277" s="3">
        <f t="shared" si="19"/>
        <v>1221870</v>
      </c>
      <c r="AC277" s="3">
        <v>8832406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8.0347392909707789E-6</v>
      </c>
      <c r="AJ277" s="2">
        <v>0</v>
      </c>
      <c r="AK277" s="2">
        <v>8.0786613036784322E-5</v>
      </c>
      <c r="AL277" s="2">
        <v>1.8108477369824987E-3</v>
      </c>
      <c r="AM277" s="2">
        <v>7.8121408821107182E-5</v>
      </c>
    </row>
    <row r="278" spans="1:39" x14ac:dyDescent="0.35">
      <c r="A278" t="s">
        <v>320</v>
      </c>
      <c r="B278">
        <v>2014</v>
      </c>
      <c r="C278" t="s">
        <v>326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f t="shared" si="16"/>
        <v>0</v>
      </c>
      <c r="L278" s="4">
        <v>43</v>
      </c>
      <c r="M278" s="4">
        <v>119</v>
      </c>
      <c r="N278" s="4">
        <v>274</v>
      </c>
      <c r="O278" s="4">
        <f t="shared" si="17"/>
        <v>436</v>
      </c>
      <c r="P278" s="4">
        <v>633</v>
      </c>
      <c r="Q278" s="3">
        <v>536690</v>
      </c>
      <c r="R278" s="3">
        <v>1139381</v>
      </c>
      <c r="S278" s="3">
        <v>1148683</v>
      </c>
      <c r="T278" s="3">
        <v>1132719</v>
      </c>
      <c r="U278" s="3">
        <v>1201321</v>
      </c>
      <c r="V278" s="3">
        <v>1364435</v>
      </c>
      <c r="W278" s="3">
        <v>1107107</v>
      </c>
      <c r="X278" s="3">
        <f t="shared" si="18"/>
        <v>7630336</v>
      </c>
      <c r="Y278" s="3">
        <v>669615</v>
      </c>
      <c r="Z278" s="3">
        <v>389687</v>
      </c>
      <c r="AA278" s="3">
        <v>188711</v>
      </c>
      <c r="AB278" s="3">
        <f t="shared" si="19"/>
        <v>1248013</v>
      </c>
      <c r="AC278" s="3">
        <v>8874374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6.4216004719129652E-5</v>
      </c>
      <c r="AL278" s="2">
        <v>1.4519556358664836E-3</v>
      </c>
      <c r="AM278" s="2">
        <v>7.1328974866283529E-5</v>
      </c>
    </row>
    <row r="279" spans="1:39" x14ac:dyDescent="0.35">
      <c r="A279" t="s">
        <v>320</v>
      </c>
      <c r="B279">
        <v>2015</v>
      </c>
      <c r="C279" t="s">
        <v>327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10</v>
      </c>
      <c r="K279" s="4">
        <f t="shared" si="16"/>
        <v>10</v>
      </c>
      <c r="L279" s="4">
        <v>43</v>
      </c>
      <c r="M279" s="4">
        <v>140</v>
      </c>
      <c r="N279" s="4">
        <v>331</v>
      </c>
      <c r="O279" s="4">
        <f t="shared" si="17"/>
        <v>514</v>
      </c>
      <c r="P279" s="4">
        <v>754</v>
      </c>
      <c r="Q279" s="3">
        <v>532961</v>
      </c>
      <c r="R279" s="3">
        <v>1130451</v>
      </c>
      <c r="S279" s="3">
        <v>1147524</v>
      </c>
      <c r="T279" s="3">
        <v>1140754</v>
      </c>
      <c r="U279" s="3">
        <v>1188752</v>
      </c>
      <c r="V279" s="3">
        <v>1352791</v>
      </c>
      <c r="W279" s="3">
        <v>1131060</v>
      </c>
      <c r="X279" s="3">
        <f t="shared" si="18"/>
        <v>7624293</v>
      </c>
      <c r="Y279" s="3">
        <v>699358</v>
      </c>
      <c r="Z279" s="3">
        <v>388835</v>
      </c>
      <c r="AA279" s="3">
        <v>191628</v>
      </c>
      <c r="AB279" s="3">
        <f t="shared" si="19"/>
        <v>1279821</v>
      </c>
      <c r="AC279" s="3">
        <v>8904413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8.841263947093876E-6</v>
      </c>
      <c r="AK279" s="2">
        <v>6.1484961922220096E-5</v>
      </c>
      <c r="AL279" s="2">
        <v>1.727304986745152E-3</v>
      </c>
      <c r="AM279" s="2">
        <v>8.4677114594752066E-5</v>
      </c>
    </row>
    <row r="280" spans="1:39" x14ac:dyDescent="0.35">
      <c r="A280" t="s">
        <v>320</v>
      </c>
      <c r="B280">
        <v>2016</v>
      </c>
      <c r="C280" t="s">
        <v>328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f t="shared" si="16"/>
        <v>0</v>
      </c>
      <c r="L280" s="4">
        <v>63</v>
      </c>
      <c r="M280" s="4">
        <v>159</v>
      </c>
      <c r="N280" s="4">
        <v>281</v>
      </c>
      <c r="O280" s="4">
        <f t="shared" si="17"/>
        <v>503</v>
      </c>
      <c r="P280" s="4">
        <v>581</v>
      </c>
      <c r="Q280" s="3">
        <v>524758</v>
      </c>
      <c r="R280" s="3">
        <v>1116604</v>
      </c>
      <c r="S280" s="3">
        <v>1142066</v>
      </c>
      <c r="T280" s="3">
        <v>1140957</v>
      </c>
      <c r="U280" s="3">
        <v>1161387</v>
      </c>
      <c r="V280" s="3">
        <v>1322277</v>
      </c>
      <c r="W280" s="3">
        <v>1142393</v>
      </c>
      <c r="X280" s="3">
        <f t="shared" si="18"/>
        <v>7550442</v>
      </c>
      <c r="Y280" s="3">
        <v>720365</v>
      </c>
      <c r="Z280" s="3">
        <v>387983</v>
      </c>
      <c r="AA280" s="3">
        <v>193400</v>
      </c>
      <c r="AB280" s="3">
        <f t="shared" si="19"/>
        <v>1301748</v>
      </c>
      <c r="AC280" s="3">
        <v>8850952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8.7455664836575897E-5</v>
      </c>
      <c r="AL280" s="2">
        <v>1.4529472595656669E-3</v>
      </c>
      <c r="AM280" s="2">
        <v>6.5642656292792009E-5</v>
      </c>
    </row>
    <row r="281" spans="1:39" x14ac:dyDescent="0.35">
      <c r="A281" t="s">
        <v>320</v>
      </c>
      <c r="B281">
        <v>2017</v>
      </c>
      <c r="C281" t="s">
        <v>329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f t="shared" si="16"/>
        <v>0</v>
      </c>
      <c r="L281" s="4">
        <v>69</v>
      </c>
      <c r="M281" s="4">
        <v>131</v>
      </c>
      <c r="N281" s="4">
        <v>343</v>
      </c>
      <c r="O281" s="4">
        <f t="shared" si="17"/>
        <v>543</v>
      </c>
      <c r="P281" s="4">
        <v>650</v>
      </c>
      <c r="Q281" s="3">
        <v>540954</v>
      </c>
      <c r="R281" s="3">
        <v>1144564</v>
      </c>
      <c r="S281" s="3">
        <v>1174553</v>
      </c>
      <c r="T281" s="3">
        <v>1176857</v>
      </c>
      <c r="U281" s="3">
        <v>1184412</v>
      </c>
      <c r="V281" s="3">
        <v>1334784</v>
      </c>
      <c r="W281" s="3">
        <v>1190989</v>
      </c>
      <c r="X281" s="3">
        <f t="shared" si="18"/>
        <v>7747113</v>
      </c>
      <c r="Y281" s="3">
        <v>763913</v>
      </c>
      <c r="Z281" s="3">
        <v>404170</v>
      </c>
      <c r="AA281" s="3">
        <v>200709</v>
      </c>
      <c r="AB281" s="3">
        <f t="shared" si="19"/>
        <v>1368792</v>
      </c>
      <c r="AC281" s="3">
        <v>9115905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9.0324421760069534E-5</v>
      </c>
      <c r="AL281" s="2">
        <v>1.7089418013143407E-3</v>
      </c>
      <c r="AM281" s="2">
        <v>7.1303946234630572E-5</v>
      </c>
    </row>
    <row r="282" spans="1:39" x14ac:dyDescent="0.35">
      <c r="A282" t="s">
        <v>330</v>
      </c>
      <c r="B282">
        <v>2009</v>
      </c>
      <c r="C282" t="s">
        <v>331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f t="shared" si="16"/>
        <v>0</v>
      </c>
      <c r="L282" s="4">
        <v>0</v>
      </c>
      <c r="M282" s="4">
        <v>0</v>
      </c>
      <c r="N282" s="4">
        <v>0</v>
      </c>
      <c r="O282" s="4">
        <f t="shared" si="17"/>
        <v>0</v>
      </c>
      <c r="P282" s="4">
        <v>112</v>
      </c>
      <c r="Q282" s="3">
        <v>145707</v>
      </c>
      <c r="R282" s="3">
        <v>271635</v>
      </c>
      <c r="S282" s="3">
        <v>289049</v>
      </c>
      <c r="T282" s="3">
        <v>263051</v>
      </c>
      <c r="U282" s="3">
        <v>254342</v>
      </c>
      <c r="V282" s="3">
        <v>275662</v>
      </c>
      <c r="W282" s="3">
        <v>218040</v>
      </c>
      <c r="X282" s="3">
        <f t="shared" si="18"/>
        <v>1717486</v>
      </c>
      <c r="Y282" s="3">
        <v>132641</v>
      </c>
      <c r="Z282" s="3">
        <v>85015</v>
      </c>
      <c r="AA282" s="3">
        <v>31093</v>
      </c>
      <c r="AB282" s="3">
        <f t="shared" si="19"/>
        <v>248749</v>
      </c>
      <c r="AC282" s="3">
        <v>1964860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5.7001516647496512E-5</v>
      </c>
    </row>
    <row r="283" spans="1:39" x14ac:dyDescent="0.35">
      <c r="A283" t="s">
        <v>330</v>
      </c>
      <c r="B283">
        <v>2010</v>
      </c>
      <c r="C283" t="s">
        <v>332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f t="shared" si="16"/>
        <v>0</v>
      </c>
      <c r="L283" s="4">
        <v>0</v>
      </c>
      <c r="M283" s="4">
        <v>0</v>
      </c>
      <c r="N283" s="4">
        <v>23</v>
      </c>
      <c r="O283" s="4">
        <f t="shared" si="17"/>
        <v>23</v>
      </c>
      <c r="P283" s="4">
        <v>109</v>
      </c>
      <c r="Q283" s="3">
        <v>150017</v>
      </c>
      <c r="R283" s="3">
        <v>292500</v>
      </c>
      <c r="S283" s="3">
        <v>310094</v>
      </c>
      <c r="T283" s="3">
        <v>269479</v>
      </c>
      <c r="U283" s="3">
        <v>267439</v>
      </c>
      <c r="V283" s="3">
        <v>301151</v>
      </c>
      <c r="W283" s="3">
        <v>248476</v>
      </c>
      <c r="X283" s="3">
        <f t="shared" si="18"/>
        <v>1839156</v>
      </c>
      <c r="Y283" s="3">
        <v>149443</v>
      </c>
      <c r="Z283" s="3">
        <v>86925</v>
      </c>
      <c r="AA283" s="3">
        <v>31544</v>
      </c>
      <c r="AB283" s="3">
        <f t="shared" si="19"/>
        <v>267912</v>
      </c>
      <c r="AC283" s="3">
        <v>2107569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7.2914024854171952E-4</v>
      </c>
      <c r="AM283" s="2">
        <v>5.171835417962591E-5</v>
      </c>
    </row>
    <row r="284" spans="1:39" x14ac:dyDescent="0.35">
      <c r="A284" t="s">
        <v>330</v>
      </c>
      <c r="B284">
        <v>2011</v>
      </c>
      <c r="C284" t="s">
        <v>333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f t="shared" si="16"/>
        <v>0</v>
      </c>
      <c r="L284" s="4">
        <v>0</v>
      </c>
      <c r="M284" s="4">
        <v>0</v>
      </c>
      <c r="N284" s="4">
        <v>24</v>
      </c>
      <c r="O284" s="4">
        <f t="shared" si="17"/>
        <v>24</v>
      </c>
      <c r="P284" s="4">
        <v>138</v>
      </c>
      <c r="Q284" s="3">
        <v>145447</v>
      </c>
      <c r="R284" s="3">
        <v>284038</v>
      </c>
      <c r="S284" s="3">
        <v>296424</v>
      </c>
      <c r="T284" s="3">
        <v>262688</v>
      </c>
      <c r="U284" s="3">
        <v>252674</v>
      </c>
      <c r="V284" s="3">
        <v>291099</v>
      </c>
      <c r="W284" s="3">
        <v>250317</v>
      </c>
      <c r="X284" s="3">
        <f t="shared" si="18"/>
        <v>1782687</v>
      </c>
      <c r="Y284" s="3">
        <v>150261</v>
      </c>
      <c r="Z284" s="3">
        <v>84787</v>
      </c>
      <c r="AA284" s="3">
        <v>31542</v>
      </c>
      <c r="AB284" s="3">
        <f t="shared" si="19"/>
        <v>266590</v>
      </c>
      <c r="AC284" s="3">
        <v>2050625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7.6089024158265174E-4</v>
      </c>
      <c r="AM284" s="2">
        <v>6.7296555928070709E-5</v>
      </c>
    </row>
    <row r="285" spans="1:39" x14ac:dyDescent="0.35">
      <c r="A285" t="s">
        <v>330</v>
      </c>
      <c r="B285">
        <v>2012</v>
      </c>
      <c r="C285" t="s">
        <v>334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f t="shared" si="16"/>
        <v>0</v>
      </c>
      <c r="L285" s="4">
        <v>0</v>
      </c>
      <c r="M285" s="4">
        <v>0</v>
      </c>
      <c r="N285" s="4">
        <v>10</v>
      </c>
      <c r="O285" s="4">
        <f t="shared" si="17"/>
        <v>10</v>
      </c>
      <c r="P285" s="4">
        <v>93</v>
      </c>
      <c r="Q285" s="3">
        <v>141354</v>
      </c>
      <c r="R285" s="3">
        <v>279293</v>
      </c>
      <c r="S285" s="3">
        <v>288466</v>
      </c>
      <c r="T285" s="3">
        <v>264163</v>
      </c>
      <c r="U285" s="3">
        <v>245857</v>
      </c>
      <c r="V285" s="3">
        <v>281585</v>
      </c>
      <c r="W285" s="3">
        <v>250373</v>
      </c>
      <c r="X285" s="3">
        <f t="shared" si="18"/>
        <v>1751091</v>
      </c>
      <c r="Y285" s="3">
        <v>150603</v>
      </c>
      <c r="Z285" s="3">
        <v>83840</v>
      </c>
      <c r="AA285" s="3">
        <v>32133</v>
      </c>
      <c r="AB285" s="3">
        <f t="shared" si="19"/>
        <v>266576</v>
      </c>
      <c r="AC285" s="3">
        <v>2016248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3.1120654778576544E-4</v>
      </c>
      <c r="AM285" s="2">
        <v>4.612527823958164E-5</v>
      </c>
    </row>
    <row r="286" spans="1:39" x14ac:dyDescent="0.35">
      <c r="A286" t="s">
        <v>330</v>
      </c>
      <c r="B286">
        <v>2013</v>
      </c>
      <c r="C286" t="s">
        <v>335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f t="shared" si="16"/>
        <v>0</v>
      </c>
      <c r="L286" s="4">
        <v>0</v>
      </c>
      <c r="M286" s="4">
        <v>0</v>
      </c>
      <c r="N286" s="4">
        <v>45</v>
      </c>
      <c r="O286" s="4">
        <f t="shared" si="17"/>
        <v>45</v>
      </c>
      <c r="P286" s="4">
        <v>121</v>
      </c>
      <c r="Q286" s="3">
        <v>141842</v>
      </c>
      <c r="R286" s="3">
        <v>285074</v>
      </c>
      <c r="S286" s="3">
        <v>293269</v>
      </c>
      <c r="T286" s="3">
        <v>271613</v>
      </c>
      <c r="U286" s="3">
        <v>249274</v>
      </c>
      <c r="V286" s="3">
        <v>282800</v>
      </c>
      <c r="W286" s="3">
        <v>260794</v>
      </c>
      <c r="X286" s="3">
        <f t="shared" si="18"/>
        <v>1784666</v>
      </c>
      <c r="Y286" s="3">
        <v>161594</v>
      </c>
      <c r="Z286" s="3">
        <v>88210</v>
      </c>
      <c r="AA286" s="3">
        <v>33547</v>
      </c>
      <c r="AB286" s="3">
        <f t="shared" si="19"/>
        <v>283351</v>
      </c>
      <c r="AC286" s="3">
        <v>2067785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1.3414016156437238E-3</v>
      </c>
      <c r="AM286" s="2">
        <v>5.8516721999627619E-5</v>
      </c>
    </row>
    <row r="287" spans="1:39" x14ac:dyDescent="0.35">
      <c r="A287" t="s">
        <v>330</v>
      </c>
      <c r="B287">
        <v>2014</v>
      </c>
      <c r="C287" t="s">
        <v>336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f t="shared" si="16"/>
        <v>0</v>
      </c>
      <c r="L287" s="4">
        <v>0</v>
      </c>
      <c r="M287" s="4">
        <v>10</v>
      </c>
      <c r="N287" s="4">
        <v>22</v>
      </c>
      <c r="O287" s="4">
        <f t="shared" si="17"/>
        <v>32</v>
      </c>
      <c r="P287" s="4">
        <v>97</v>
      </c>
      <c r="Q287" s="3">
        <v>135169</v>
      </c>
      <c r="R287" s="3">
        <v>277371</v>
      </c>
      <c r="S287" s="3">
        <v>285070</v>
      </c>
      <c r="T287" s="3">
        <v>264882</v>
      </c>
      <c r="U287" s="3">
        <v>239298</v>
      </c>
      <c r="V287" s="3">
        <v>268384</v>
      </c>
      <c r="W287" s="3">
        <v>256804</v>
      </c>
      <c r="X287" s="3">
        <f t="shared" si="18"/>
        <v>1726978</v>
      </c>
      <c r="Y287" s="3">
        <v>163670</v>
      </c>
      <c r="Z287" s="3">
        <v>87941</v>
      </c>
      <c r="AA287" s="3">
        <v>32171</v>
      </c>
      <c r="AB287" s="3">
        <f t="shared" si="19"/>
        <v>283782</v>
      </c>
      <c r="AC287" s="3">
        <v>2008756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6.8384569954306668E-4</v>
      </c>
      <c r="AM287" s="2">
        <v>4.8288592541851776E-5</v>
      </c>
    </row>
    <row r="288" spans="1:39" x14ac:dyDescent="0.35">
      <c r="A288" t="s">
        <v>330</v>
      </c>
      <c r="B288">
        <v>2015</v>
      </c>
      <c r="C288" t="s">
        <v>337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f t="shared" si="16"/>
        <v>0</v>
      </c>
      <c r="L288" s="4">
        <v>0</v>
      </c>
      <c r="M288" s="4">
        <v>11</v>
      </c>
      <c r="N288" s="4">
        <v>30</v>
      </c>
      <c r="O288" s="4">
        <f t="shared" si="17"/>
        <v>41</v>
      </c>
      <c r="P288" s="4">
        <v>74</v>
      </c>
      <c r="Q288" s="3">
        <v>128884</v>
      </c>
      <c r="R288" s="3">
        <v>266499</v>
      </c>
      <c r="S288" s="3">
        <v>272700</v>
      </c>
      <c r="T288" s="3">
        <v>260872</v>
      </c>
      <c r="U288" s="3">
        <v>229290</v>
      </c>
      <c r="V288" s="3">
        <v>252612</v>
      </c>
      <c r="W288" s="3">
        <v>248381</v>
      </c>
      <c r="X288" s="3">
        <f t="shared" si="18"/>
        <v>1659238</v>
      </c>
      <c r="Y288" s="3">
        <v>163755</v>
      </c>
      <c r="Z288" s="3">
        <v>85594</v>
      </c>
      <c r="AA288" s="3">
        <v>31978</v>
      </c>
      <c r="AB288" s="3">
        <f t="shared" si="19"/>
        <v>281327</v>
      </c>
      <c r="AC288" s="3">
        <v>1939978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9.3814497467008566E-4</v>
      </c>
      <c r="AM288" s="2">
        <v>3.8144762466378486E-5</v>
      </c>
    </row>
    <row r="289" spans="1:39" x14ac:dyDescent="0.35">
      <c r="A289" t="s">
        <v>330</v>
      </c>
      <c r="B289">
        <v>2016</v>
      </c>
      <c r="C289" t="s">
        <v>338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f t="shared" si="16"/>
        <v>0</v>
      </c>
      <c r="L289" s="4">
        <v>0</v>
      </c>
      <c r="M289" s="4">
        <v>0</v>
      </c>
      <c r="N289" s="4">
        <v>38</v>
      </c>
      <c r="O289" s="4">
        <f t="shared" si="17"/>
        <v>38</v>
      </c>
      <c r="P289" s="4">
        <v>81</v>
      </c>
      <c r="Q289" s="3">
        <v>131583</v>
      </c>
      <c r="R289" s="3">
        <v>280907</v>
      </c>
      <c r="S289" s="3">
        <v>287297</v>
      </c>
      <c r="T289" s="3">
        <v>274764</v>
      </c>
      <c r="U289" s="3">
        <v>245464</v>
      </c>
      <c r="V289" s="3">
        <v>263974</v>
      </c>
      <c r="W289" s="3">
        <v>268359</v>
      </c>
      <c r="X289" s="3">
        <f t="shared" si="18"/>
        <v>1752348</v>
      </c>
      <c r="Y289" s="3">
        <v>183864</v>
      </c>
      <c r="Z289" s="3">
        <v>92578</v>
      </c>
      <c r="AA289" s="3">
        <v>34879</v>
      </c>
      <c r="AB289" s="3">
        <f t="shared" si="19"/>
        <v>311321</v>
      </c>
      <c r="AC289" s="3">
        <v>2063342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1.0894807763984059E-3</v>
      </c>
      <c r="AM289" s="2">
        <v>3.925670102193432E-5</v>
      </c>
    </row>
    <row r="290" spans="1:39" x14ac:dyDescent="0.35">
      <c r="A290" t="s">
        <v>330</v>
      </c>
      <c r="B290">
        <v>2017</v>
      </c>
      <c r="C290" t="s">
        <v>339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f t="shared" si="16"/>
        <v>0</v>
      </c>
      <c r="L290" s="4">
        <v>0</v>
      </c>
      <c r="M290" s="4">
        <v>11</v>
      </c>
      <c r="N290" s="4">
        <v>55</v>
      </c>
      <c r="O290" s="4">
        <f t="shared" si="17"/>
        <v>66</v>
      </c>
      <c r="P290" s="4">
        <v>54</v>
      </c>
      <c r="Q290" s="3">
        <v>131975</v>
      </c>
      <c r="R290" s="3">
        <v>282371</v>
      </c>
      <c r="S290" s="3">
        <v>286425</v>
      </c>
      <c r="T290" s="3">
        <v>278333</v>
      </c>
      <c r="U290" s="3">
        <v>243737</v>
      </c>
      <c r="V290" s="3">
        <v>256900</v>
      </c>
      <c r="W290" s="3">
        <v>267011</v>
      </c>
      <c r="X290" s="3">
        <f t="shared" si="18"/>
        <v>1746752</v>
      </c>
      <c r="Y290" s="3">
        <v>188108</v>
      </c>
      <c r="Z290" s="3">
        <v>94595</v>
      </c>
      <c r="AA290" s="3">
        <v>36113</v>
      </c>
      <c r="AB290" s="3">
        <f t="shared" si="19"/>
        <v>318816</v>
      </c>
      <c r="AC290" s="3">
        <v>2065568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1.5229972586049345E-3</v>
      </c>
      <c r="AM290" s="2">
        <v>2.6142930177074781E-5</v>
      </c>
    </row>
    <row r="291" spans="1:39" x14ac:dyDescent="0.35">
      <c r="A291" t="s">
        <v>340</v>
      </c>
      <c r="B291">
        <v>2009</v>
      </c>
      <c r="C291" t="s">
        <v>341</v>
      </c>
      <c r="D291" s="4">
        <v>0</v>
      </c>
      <c r="E291" s="4">
        <v>0</v>
      </c>
      <c r="F291" s="4">
        <v>0</v>
      </c>
      <c r="G291" s="4">
        <v>0</v>
      </c>
      <c r="H291" s="4">
        <v>10</v>
      </c>
      <c r="I291" s="4">
        <v>25</v>
      </c>
      <c r="J291" s="4">
        <v>190</v>
      </c>
      <c r="K291" s="4">
        <f t="shared" si="16"/>
        <v>225</v>
      </c>
      <c r="L291" s="4">
        <v>286</v>
      </c>
      <c r="M291" s="4">
        <v>534</v>
      </c>
      <c r="N291" s="4">
        <v>1254</v>
      </c>
      <c r="O291" s="4">
        <f t="shared" si="17"/>
        <v>2074</v>
      </c>
      <c r="P291" s="4">
        <v>2090</v>
      </c>
      <c r="Q291" s="3">
        <v>1218916</v>
      </c>
      <c r="R291" s="3">
        <v>2458948</v>
      </c>
      <c r="S291" s="3">
        <v>2697151</v>
      </c>
      <c r="T291" s="3">
        <v>2607195</v>
      </c>
      <c r="U291" s="3">
        <v>2835977</v>
      </c>
      <c r="V291" s="3">
        <v>2882277</v>
      </c>
      <c r="W291" s="3">
        <v>2162996</v>
      </c>
      <c r="X291" s="3">
        <f t="shared" si="18"/>
        <v>16863460</v>
      </c>
      <c r="Y291" s="3">
        <v>1305053</v>
      </c>
      <c r="Z291" s="3">
        <v>891546</v>
      </c>
      <c r="AA291" s="3">
        <v>365860</v>
      </c>
      <c r="AB291" s="3">
        <f t="shared" si="19"/>
        <v>2562459</v>
      </c>
      <c r="AC291" s="3">
        <v>19423896</v>
      </c>
      <c r="AD291" s="2">
        <v>0</v>
      </c>
      <c r="AE291" s="2">
        <v>0</v>
      </c>
      <c r="AF291" s="2">
        <v>0</v>
      </c>
      <c r="AG291" s="2">
        <v>0</v>
      </c>
      <c r="AH291" s="2">
        <v>3.5261216857541509E-6</v>
      </c>
      <c r="AI291" s="2">
        <v>8.6736979131429775E-6</v>
      </c>
      <c r="AJ291" s="2">
        <v>8.7841124070502205E-5</v>
      </c>
      <c r="AK291" s="2">
        <v>2.1914818785137463E-4</v>
      </c>
      <c r="AL291" s="2">
        <v>3.4275405892964521E-3</v>
      </c>
      <c r="AM291" s="2">
        <v>1.0759942289641584E-4</v>
      </c>
    </row>
    <row r="292" spans="1:39" x14ac:dyDescent="0.35">
      <c r="A292" t="s">
        <v>340</v>
      </c>
      <c r="B292">
        <v>2010</v>
      </c>
      <c r="C292" t="s">
        <v>342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131</v>
      </c>
      <c r="K292" s="4">
        <f t="shared" si="16"/>
        <v>131</v>
      </c>
      <c r="L292" s="4">
        <v>326</v>
      </c>
      <c r="M292" s="4">
        <v>523</v>
      </c>
      <c r="N292" s="4">
        <v>1269</v>
      </c>
      <c r="O292" s="4">
        <f t="shared" si="17"/>
        <v>2118</v>
      </c>
      <c r="P292" s="4">
        <v>2273</v>
      </c>
      <c r="Q292" s="3">
        <v>1160372</v>
      </c>
      <c r="R292" s="3">
        <v>2408466</v>
      </c>
      <c r="S292" s="3">
        <v>2753032</v>
      </c>
      <c r="T292" s="3">
        <v>2606613</v>
      </c>
      <c r="U292" s="3">
        <v>2726584</v>
      </c>
      <c r="V292" s="3">
        <v>2837388</v>
      </c>
      <c r="W292" s="3">
        <v>2192272</v>
      </c>
      <c r="X292" s="3">
        <f t="shared" si="18"/>
        <v>16684727</v>
      </c>
      <c r="Y292" s="3">
        <v>1306604</v>
      </c>
      <c r="Z292" s="3">
        <v>883352</v>
      </c>
      <c r="AA292" s="3">
        <v>366737</v>
      </c>
      <c r="AB292" s="3">
        <f t="shared" si="19"/>
        <v>2556693</v>
      </c>
      <c r="AC292" s="3">
        <v>19229752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5.9755358824087522E-5</v>
      </c>
      <c r="AK292" s="2">
        <v>2.4950176181918928E-4</v>
      </c>
      <c r="AL292" s="2">
        <v>3.4602453529368458E-3</v>
      </c>
      <c r="AM292" s="2">
        <v>1.1820225242634434E-4</v>
      </c>
    </row>
    <row r="293" spans="1:39" x14ac:dyDescent="0.35">
      <c r="A293" t="s">
        <v>340</v>
      </c>
      <c r="B293">
        <v>2011</v>
      </c>
      <c r="C293" t="s">
        <v>343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10</v>
      </c>
      <c r="J293" s="4">
        <v>148</v>
      </c>
      <c r="K293" s="4">
        <f t="shared" si="16"/>
        <v>158</v>
      </c>
      <c r="L293" s="4">
        <v>333</v>
      </c>
      <c r="M293" s="4">
        <v>530</v>
      </c>
      <c r="N293" s="4">
        <v>1268</v>
      </c>
      <c r="O293" s="4">
        <f t="shared" si="17"/>
        <v>2131</v>
      </c>
      <c r="P293" s="4">
        <v>2498</v>
      </c>
      <c r="Q293" s="3">
        <v>1161340</v>
      </c>
      <c r="R293" s="3">
        <v>2391295</v>
      </c>
      <c r="S293" s="3">
        <v>2759652</v>
      </c>
      <c r="T293" s="3">
        <v>2637791</v>
      </c>
      <c r="U293" s="3">
        <v>2676885</v>
      </c>
      <c r="V293" s="3">
        <v>2856066</v>
      </c>
      <c r="W293" s="3">
        <v>2264571</v>
      </c>
      <c r="X293" s="3">
        <f t="shared" si="18"/>
        <v>16747600</v>
      </c>
      <c r="Y293" s="3">
        <v>1344061</v>
      </c>
      <c r="Z293" s="3">
        <v>881056</v>
      </c>
      <c r="AA293" s="3">
        <v>378984</v>
      </c>
      <c r="AB293" s="3">
        <f t="shared" si="19"/>
        <v>2604101</v>
      </c>
      <c r="AC293" s="3">
        <v>19359449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3.5013196473750955E-6</v>
      </c>
      <c r="AJ293" s="2">
        <v>6.5354541765305657E-5</v>
      </c>
      <c r="AK293" s="2">
        <v>2.477566122370934E-4</v>
      </c>
      <c r="AL293" s="2">
        <v>3.3457876849682308E-3</v>
      </c>
      <c r="AM293" s="2">
        <v>1.2903259798354799E-4</v>
      </c>
    </row>
    <row r="294" spans="1:39" x14ac:dyDescent="0.35">
      <c r="A294" t="s">
        <v>340</v>
      </c>
      <c r="B294">
        <v>2012</v>
      </c>
      <c r="C294" t="s">
        <v>344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116</v>
      </c>
      <c r="K294" s="4">
        <f t="shared" si="16"/>
        <v>116</v>
      </c>
      <c r="L294" s="4">
        <v>307</v>
      </c>
      <c r="M294" s="4">
        <v>509</v>
      </c>
      <c r="N294" s="4">
        <v>1152</v>
      </c>
      <c r="O294" s="4">
        <f t="shared" si="17"/>
        <v>1968</v>
      </c>
      <c r="P294" s="4">
        <v>2208</v>
      </c>
      <c r="Q294" s="3">
        <v>1155582</v>
      </c>
      <c r="R294" s="3">
        <v>2360127</v>
      </c>
      <c r="S294" s="3">
        <v>2757593</v>
      </c>
      <c r="T294" s="3">
        <v>2665466</v>
      </c>
      <c r="U294" s="3">
        <v>2609481</v>
      </c>
      <c r="V294" s="3">
        <v>2838349</v>
      </c>
      <c r="W294" s="3">
        <v>2294605</v>
      </c>
      <c r="X294" s="3">
        <f t="shared" si="18"/>
        <v>16681203</v>
      </c>
      <c r="Y294" s="3">
        <v>1370104</v>
      </c>
      <c r="Z294" s="3">
        <v>864190</v>
      </c>
      <c r="AA294" s="3">
        <v>388321</v>
      </c>
      <c r="AB294" s="3">
        <f t="shared" si="19"/>
        <v>2622615</v>
      </c>
      <c r="AC294" s="3">
        <v>19312883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5.055336321501958E-5</v>
      </c>
      <c r="AK294" s="2">
        <v>2.2407058150330193E-4</v>
      </c>
      <c r="AL294" s="2">
        <v>2.9666178239137211E-3</v>
      </c>
      <c r="AM294" s="2">
        <v>1.1432782977041802E-4</v>
      </c>
    </row>
    <row r="295" spans="1:39" x14ac:dyDescent="0.35">
      <c r="A295" t="s">
        <v>340</v>
      </c>
      <c r="B295">
        <v>2013</v>
      </c>
      <c r="C295" t="s">
        <v>345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135</v>
      </c>
      <c r="K295" s="4">
        <f t="shared" si="16"/>
        <v>135</v>
      </c>
      <c r="L295" s="4">
        <v>350</v>
      </c>
      <c r="M295" s="4">
        <v>636</v>
      </c>
      <c r="N295" s="4">
        <v>1216</v>
      </c>
      <c r="O295" s="4">
        <f t="shared" si="17"/>
        <v>2202</v>
      </c>
      <c r="P295" s="4">
        <v>2430</v>
      </c>
      <c r="Q295" s="3">
        <v>1168005</v>
      </c>
      <c r="R295" s="3">
        <v>2357944</v>
      </c>
      <c r="S295" s="3">
        <v>2755178</v>
      </c>
      <c r="T295" s="3">
        <v>2717156</v>
      </c>
      <c r="U295" s="3">
        <v>2574976</v>
      </c>
      <c r="V295" s="3">
        <v>2852829</v>
      </c>
      <c r="W295" s="3">
        <v>2368750</v>
      </c>
      <c r="X295" s="3">
        <f t="shared" si="18"/>
        <v>16794838</v>
      </c>
      <c r="Y295" s="3">
        <v>1428299</v>
      </c>
      <c r="Z295" s="3">
        <v>870266</v>
      </c>
      <c r="AA295" s="3">
        <v>401553</v>
      </c>
      <c r="AB295" s="3">
        <f t="shared" si="19"/>
        <v>2700118</v>
      </c>
      <c r="AC295" s="3">
        <v>19490635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5.699208443271768E-5</v>
      </c>
      <c r="AK295" s="2">
        <v>2.450467304114895E-4</v>
      </c>
      <c r="AL295" s="2">
        <v>3.0282428471459558E-3</v>
      </c>
      <c r="AM295" s="2">
        <v>1.2467526070854027E-4</v>
      </c>
    </row>
    <row r="296" spans="1:39" x14ac:dyDescent="0.35">
      <c r="A296" t="s">
        <v>340</v>
      </c>
      <c r="B296">
        <v>2014</v>
      </c>
      <c r="C296" t="s">
        <v>346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22</v>
      </c>
      <c r="J296" s="4">
        <v>155</v>
      </c>
      <c r="K296" s="4">
        <f t="shared" si="16"/>
        <v>177</v>
      </c>
      <c r="L296" s="4">
        <v>394</v>
      </c>
      <c r="M296" s="4">
        <v>615</v>
      </c>
      <c r="N296" s="4">
        <v>1171</v>
      </c>
      <c r="O296" s="4">
        <f t="shared" si="17"/>
        <v>2180</v>
      </c>
      <c r="P296" s="4">
        <v>2244</v>
      </c>
      <c r="Q296" s="3">
        <v>1172881</v>
      </c>
      <c r="R296" s="3">
        <v>2351619</v>
      </c>
      <c r="S296" s="3">
        <v>2750873</v>
      </c>
      <c r="T296" s="3">
        <v>2766688</v>
      </c>
      <c r="U296" s="3">
        <v>2560061</v>
      </c>
      <c r="V296" s="3">
        <v>2847746</v>
      </c>
      <c r="W296" s="3">
        <v>2422948</v>
      </c>
      <c r="X296" s="3">
        <f t="shared" si="18"/>
        <v>16872816</v>
      </c>
      <c r="Y296" s="3">
        <v>1485274</v>
      </c>
      <c r="Z296" s="3">
        <v>865571</v>
      </c>
      <c r="AA296" s="3">
        <v>413064</v>
      </c>
      <c r="AB296" s="3">
        <f t="shared" si="19"/>
        <v>2763909</v>
      </c>
      <c r="AC296" s="3">
        <v>19644020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7.7254080946826024E-6</v>
      </c>
      <c r="AJ296" s="2">
        <v>6.3971657666611086E-5</v>
      </c>
      <c r="AK296" s="2">
        <v>2.6527091970909069E-4</v>
      </c>
      <c r="AL296" s="2">
        <v>2.8349117812251855E-3</v>
      </c>
      <c r="AM296" s="2">
        <v>1.1423323739234637E-4</v>
      </c>
    </row>
    <row r="297" spans="1:39" x14ac:dyDescent="0.35">
      <c r="A297" t="s">
        <v>340</v>
      </c>
      <c r="B297">
        <v>2015</v>
      </c>
      <c r="C297" t="s">
        <v>347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126</v>
      </c>
      <c r="K297" s="4">
        <f t="shared" si="16"/>
        <v>126</v>
      </c>
      <c r="L297" s="4">
        <v>329</v>
      </c>
      <c r="M297" s="4">
        <v>620</v>
      </c>
      <c r="N297" s="4">
        <v>1214</v>
      </c>
      <c r="O297" s="4">
        <f t="shared" si="17"/>
        <v>2163</v>
      </c>
      <c r="P297" s="4">
        <v>2464</v>
      </c>
      <c r="Q297" s="3">
        <v>1174401</v>
      </c>
      <c r="R297" s="3">
        <v>2322113</v>
      </c>
      <c r="S297" s="3">
        <v>2720131</v>
      </c>
      <c r="T297" s="3">
        <v>2796681</v>
      </c>
      <c r="U297" s="3">
        <v>2525930</v>
      </c>
      <c r="V297" s="3">
        <v>2808338</v>
      </c>
      <c r="W297" s="3">
        <v>2452692</v>
      </c>
      <c r="X297" s="3">
        <f t="shared" si="18"/>
        <v>16800286</v>
      </c>
      <c r="Y297" s="3">
        <v>1530270</v>
      </c>
      <c r="Z297" s="3">
        <v>856910</v>
      </c>
      <c r="AA297" s="3">
        <v>415346</v>
      </c>
      <c r="AB297" s="3">
        <f t="shared" si="19"/>
        <v>2802526</v>
      </c>
      <c r="AC297" s="3">
        <v>19601171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5.1372124995718991E-5</v>
      </c>
      <c r="AK297" s="2">
        <v>2.1499473949041672E-4</v>
      </c>
      <c r="AL297" s="2">
        <v>2.9228643107192557E-3</v>
      </c>
      <c r="AM297" s="2">
        <v>1.2570677537581811E-4</v>
      </c>
    </row>
    <row r="298" spans="1:39" x14ac:dyDescent="0.35">
      <c r="A298" t="s">
        <v>340</v>
      </c>
      <c r="B298">
        <v>2016</v>
      </c>
      <c r="C298" t="s">
        <v>348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13</v>
      </c>
      <c r="J298" s="4">
        <v>80</v>
      </c>
      <c r="K298" s="4">
        <f t="shared" si="16"/>
        <v>93</v>
      </c>
      <c r="L298" s="4">
        <v>376</v>
      </c>
      <c r="M298" s="4">
        <v>695</v>
      </c>
      <c r="N298" s="4">
        <v>1127</v>
      </c>
      <c r="O298" s="4">
        <f t="shared" si="17"/>
        <v>2198</v>
      </c>
      <c r="P298" s="4">
        <v>2081</v>
      </c>
      <c r="Q298" s="3">
        <v>1176505</v>
      </c>
      <c r="R298" s="3">
        <v>2330675</v>
      </c>
      <c r="S298" s="3">
        <v>2708743</v>
      </c>
      <c r="T298" s="3">
        <v>2842342</v>
      </c>
      <c r="U298" s="3">
        <v>2514975</v>
      </c>
      <c r="V298" s="3">
        <v>2790862</v>
      </c>
      <c r="W298" s="3">
        <v>2509357</v>
      </c>
      <c r="X298" s="3">
        <f t="shared" si="18"/>
        <v>16873459</v>
      </c>
      <c r="Y298" s="3">
        <v>1607177</v>
      </c>
      <c r="Z298" s="3">
        <v>873095</v>
      </c>
      <c r="AA298" s="3">
        <v>427659</v>
      </c>
      <c r="AB298" s="3">
        <f t="shared" si="19"/>
        <v>2907931</v>
      </c>
      <c r="AC298" s="3">
        <v>19781344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4.6580590512895296E-6</v>
      </c>
      <c r="AJ298" s="2">
        <v>3.1880677002116476E-5</v>
      </c>
      <c r="AK298" s="2">
        <v>2.3395058540534117E-4</v>
      </c>
      <c r="AL298" s="2">
        <v>2.6352771717653551E-3</v>
      </c>
      <c r="AM298" s="2">
        <v>1.052001320031642E-4</v>
      </c>
    </row>
    <row r="299" spans="1:39" x14ac:dyDescent="0.35">
      <c r="A299" t="s">
        <v>340</v>
      </c>
      <c r="B299">
        <v>2017</v>
      </c>
      <c r="C299" t="s">
        <v>349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104</v>
      </c>
      <c r="K299" s="4">
        <f t="shared" si="16"/>
        <v>104</v>
      </c>
      <c r="L299" s="4">
        <v>333</v>
      </c>
      <c r="M299" s="4">
        <v>655</v>
      </c>
      <c r="N299" s="4">
        <v>1134</v>
      </c>
      <c r="O299" s="4">
        <f t="shared" si="17"/>
        <v>2122</v>
      </c>
      <c r="P299" s="4">
        <v>2166</v>
      </c>
      <c r="Q299" s="3">
        <v>1185788</v>
      </c>
      <c r="R299" s="3">
        <v>2318593</v>
      </c>
      <c r="S299" s="3">
        <v>2683001</v>
      </c>
      <c r="T299" s="3">
        <v>2901294</v>
      </c>
      <c r="U299" s="3">
        <v>2500734</v>
      </c>
      <c r="V299" s="3">
        <v>2754470</v>
      </c>
      <c r="W299" s="3">
        <v>2544427</v>
      </c>
      <c r="X299" s="3">
        <f t="shared" si="18"/>
        <v>16888307</v>
      </c>
      <c r="Y299" s="3">
        <v>1677241</v>
      </c>
      <c r="Z299" s="3">
        <v>896084</v>
      </c>
      <c r="AA299" s="3">
        <v>438169</v>
      </c>
      <c r="AB299" s="3">
        <f t="shared" si="19"/>
        <v>3011494</v>
      </c>
      <c r="AC299" s="3">
        <v>19899801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4.0873642670825296E-5</v>
      </c>
      <c r="AK299" s="2">
        <v>1.9854034095279091E-4</v>
      </c>
      <c r="AL299" s="2">
        <v>2.5880425132768408E-3</v>
      </c>
      <c r="AM299" s="2">
        <v>1.0884530955862322E-4</v>
      </c>
    </row>
    <row r="300" spans="1:39" x14ac:dyDescent="0.35">
      <c r="A300" t="s">
        <v>350</v>
      </c>
      <c r="B300">
        <v>2009</v>
      </c>
      <c r="C300" t="s">
        <v>351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52</v>
      </c>
      <c r="K300" s="4">
        <f t="shared" si="16"/>
        <v>52</v>
      </c>
      <c r="L300" s="4">
        <v>83</v>
      </c>
      <c r="M300" s="4">
        <v>260</v>
      </c>
      <c r="N300" s="4">
        <v>475</v>
      </c>
      <c r="O300" s="4">
        <f t="shared" si="17"/>
        <v>818</v>
      </c>
      <c r="P300" s="4">
        <v>697</v>
      </c>
      <c r="Q300" s="3">
        <v>630266</v>
      </c>
      <c r="R300" s="3">
        <v>1194690</v>
      </c>
      <c r="S300" s="3">
        <v>1260343</v>
      </c>
      <c r="T300" s="3">
        <v>1200977</v>
      </c>
      <c r="U300" s="3">
        <v>1313595</v>
      </c>
      <c r="V300" s="3">
        <v>1276196</v>
      </c>
      <c r="W300" s="3">
        <v>998040</v>
      </c>
      <c r="X300" s="3">
        <f t="shared" si="18"/>
        <v>7874107</v>
      </c>
      <c r="Y300" s="3">
        <v>601175</v>
      </c>
      <c r="Z300" s="3">
        <v>378880</v>
      </c>
      <c r="AA300" s="3">
        <v>132183</v>
      </c>
      <c r="AB300" s="3">
        <f t="shared" si="19"/>
        <v>1112238</v>
      </c>
      <c r="AC300" s="3">
        <v>8983850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5.2102120155504792E-5</v>
      </c>
      <c r="AK300" s="2">
        <v>1.38062960036595E-4</v>
      </c>
      <c r="AL300" s="2">
        <v>3.5935029466724164E-3</v>
      </c>
      <c r="AM300" s="2">
        <v>7.7583664019323568E-5</v>
      </c>
    </row>
    <row r="301" spans="1:39" x14ac:dyDescent="0.35">
      <c r="A301" t="s">
        <v>350</v>
      </c>
      <c r="B301">
        <v>2010</v>
      </c>
      <c r="C301" t="s">
        <v>352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21</v>
      </c>
      <c r="K301" s="4">
        <f t="shared" si="16"/>
        <v>21</v>
      </c>
      <c r="L301" s="4">
        <v>115</v>
      </c>
      <c r="M301" s="4">
        <v>213</v>
      </c>
      <c r="N301" s="4">
        <v>440</v>
      </c>
      <c r="O301" s="4">
        <f t="shared" si="17"/>
        <v>768</v>
      </c>
      <c r="P301" s="4">
        <v>783</v>
      </c>
      <c r="Q301" s="3">
        <v>621078</v>
      </c>
      <c r="R301" s="3">
        <v>1234732</v>
      </c>
      <c r="S301" s="3">
        <v>1290263</v>
      </c>
      <c r="T301" s="3">
        <v>1218615</v>
      </c>
      <c r="U301" s="3">
        <v>1336544</v>
      </c>
      <c r="V301" s="3">
        <v>1327664</v>
      </c>
      <c r="W301" s="3">
        <v>1066205</v>
      </c>
      <c r="X301" s="3">
        <f t="shared" si="18"/>
        <v>8095101</v>
      </c>
      <c r="Y301" s="3">
        <v>649685</v>
      </c>
      <c r="Z301" s="3">
        <v>381463</v>
      </c>
      <c r="AA301" s="3">
        <v>135033</v>
      </c>
      <c r="AB301" s="3">
        <f t="shared" si="19"/>
        <v>1166181</v>
      </c>
      <c r="AC301" s="3">
        <v>9256890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1.9696024685684272E-5</v>
      </c>
      <c r="AK301" s="2">
        <v>1.7700885813894425E-4</v>
      </c>
      <c r="AL301" s="2">
        <v>3.2584627461435351E-3</v>
      </c>
      <c r="AM301" s="2">
        <v>8.4585643774529024E-5</v>
      </c>
    </row>
    <row r="302" spans="1:39" x14ac:dyDescent="0.35">
      <c r="A302" t="s">
        <v>350</v>
      </c>
      <c r="B302">
        <v>2011</v>
      </c>
      <c r="C302" t="s">
        <v>353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10</v>
      </c>
      <c r="K302" s="4">
        <f t="shared" si="16"/>
        <v>10</v>
      </c>
      <c r="L302" s="4">
        <v>78</v>
      </c>
      <c r="M302" s="4">
        <v>223</v>
      </c>
      <c r="N302" s="4">
        <v>412</v>
      </c>
      <c r="O302" s="4">
        <f t="shared" si="17"/>
        <v>713</v>
      </c>
      <c r="P302" s="4">
        <v>709</v>
      </c>
      <c r="Q302" s="3">
        <v>622010</v>
      </c>
      <c r="R302" s="3">
        <v>1242808</v>
      </c>
      <c r="S302" s="3">
        <v>1299184</v>
      </c>
      <c r="T302" s="3">
        <v>1222478</v>
      </c>
      <c r="U302" s="3">
        <v>1323391</v>
      </c>
      <c r="V302" s="3">
        <v>1334152</v>
      </c>
      <c r="W302" s="3">
        <v>1094240</v>
      </c>
      <c r="X302" s="3">
        <f t="shared" si="18"/>
        <v>8138263</v>
      </c>
      <c r="Y302" s="3">
        <v>664571</v>
      </c>
      <c r="Z302" s="3">
        <v>383386</v>
      </c>
      <c r="AA302" s="3">
        <v>138365</v>
      </c>
      <c r="AB302" s="3">
        <f t="shared" si="19"/>
        <v>1186322</v>
      </c>
      <c r="AC302" s="3">
        <v>9326745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9.1387629770434269E-6</v>
      </c>
      <c r="AK302" s="2">
        <v>1.1736894929209971E-4</v>
      </c>
      <c r="AL302" s="2">
        <v>2.9776316264951397E-3</v>
      </c>
      <c r="AM302" s="2">
        <v>7.6017946239550881E-5</v>
      </c>
    </row>
    <row r="303" spans="1:39" x14ac:dyDescent="0.35">
      <c r="A303" t="s">
        <v>350</v>
      </c>
      <c r="B303">
        <v>2012</v>
      </c>
      <c r="C303" t="s">
        <v>354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16</v>
      </c>
      <c r="K303" s="4">
        <f t="shared" si="16"/>
        <v>16</v>
      </c>
      <c r="L303" s="4">
        <v>174</v>
      </c>
      <c r="M303" s="4">
        <v>293</v>
      </c>
      <c r="N303" s="4">
        <v>510</v>
      </c>
      <c r="O303" s="4">
        <f t="shared" si="17"/>
        <v>977</v>
      </c>
      <c r="P303" s="4">
        <v>794</v>
      </c>
      <c r="Q303" s="3">
        <v>624384</v>
      </c>
      <c r="R303" s="3">
        <v>1258739</v>
      </c>
      <c r="S303" s="3">
        <v>1320788</v>
      </c>
      <c r="T303" s="3">
        <v>1241419</v>
      </c>
      <c r="U303" s="3">
        <v>1321158</v>
      </c>
      <c r="V303" s="3">
        <v>1348181</v>
      </c>
      <c r="W303" s="3">
        <v>1129051</v>
      </c>
      <c r="X303" s="3">
        <f t="shared" si="18"/>
        <v>8243720</v>
      </c>
      <c r="Y303" s="3">
        <v>697372</v>
      </c>
      <c r="Z303" s="3">
        <v>389085</v>
      </c>
      <c r="AA303" s="3">
        <v>142844</v>
      </c>
      <c r="AB303" s="3">
        <f t="shared" si="19"/>
        <v>1229301</v>
      </c>
      <c r="AC303" s="3">
        <v>9473471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1.41711933296193E-5</v>
      </c>
      <c r="AK303" s="2">
        <v>2.4950815346758978E-4</v>
      </c>
      <c r="AL303" s="2">
        <v>3.57032847021926E-3</v>
      </c>
      <c r="AM303" s="2">
        <v>8.381299736917968E-5</v>
      </c>
    </row>
    <row r="304" spans="1:39" x14ac:dyDescent="0.35">
      <c r="A304" t="s">
        <v>350</v>
      </c>
      <c r="B304">
        <v>2013</v>
      </c>
      <c r="C304" t="s">
        <v>355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51</v>
      </c>
      <c r="K304" s="4">
        <f t="shared" si="16"/>
        <v>51</v>
      </c>
      <c r="L304" s="4">
        <v>156</v>
      </c>
      <c r="M304" s="4">
        <v>288</v>
      </c>
      <c r="N304" s="4">
        <v>501</v>
      </c>
      <c r="O304" s="4">
        <f t="shared" si="17"/>
        <v>945</v>
      </c>
      <c r="P304" s="4">
        <v>797</v>
      </c>
      <c r="Q304" s="3">
        <v>638969</v>
      </c>
      <c r="R304" s="3">
        <v>1315135</v>
      </c>
      <c r="S304" s="3">
        <v>1370875</v>
      </c>
      <c r="T304" s="3">
        <v>1282168</v>
      </c>
      <c r="U304" s="3">
        <v>1350891</v>
      </c>
      <c r="V304" s="3">
        <v>1398660</v>
      </c>
      <c r="W304" s="3">
        <v>1196874</v>
      </c>
      <c r="X304" s="3">
        <f t="shared" si="18"/>
        <v>8553572</v>
      </c>
      <c r="Y304" s="3">
        <v>758192</v>
      </c>
      <c r="Z304" s="3">
        <v>408751</v>
      </c>
      <c r="AA304" s="3">
        <v>154537</v>
      </c>
      <c r="AB304" s="3">
        <f t="shared" si="19"/>
        <v>1321480</v>
      </c>
      <c r="AC304" s="3">
        <v>9872176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4.2611001659322537E-5</v>
      </c>
      <c r="AK304" s="2">
        <v>2.0575263257855531E-4</v>
      </c>
      <c r="AL304" s="2">
        <v>3.2419420591832376E-3</v>
      </c>
      <c r="AM304" s="2">
        <v>8.0731948052789983E-5</v>
      </c>
    </row>
    <row r="305" spans="1:39" x14ac:dyDescent="0.35">
      <c r="A305" t="s">
        <v>350</v>
      </c>
      <c r="B305">
        <v>2014</v>
      </c>
      <c r="C305" t="s">
        <v>356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11</v>
      </c>
      <c r="J305" s="4">
        <v>55</v>
      </c>
      <c r="K305" s="4">
        <f t="shared" si="16"/>
        <v>66</v>
      </c>
      <c r="L305" s="4">
        <v>150</v>
      </c>
      <c r="M305" s="4">
        <v>304</v>
      </c>
      <c r="N305" s="4">
        <v>479</v>
      </c>
      <c r="O305" s="4">
        <f t="shared" si="17"/>
        <v>933</v>
      </c>
      <c r="P305" s="4">
        <v>745</v>
      </c>
      <c r="Q305" s="3">
        <v>642506</v>
      </c>
      <c r="R305" s="3">
        <v>1337921</v>
      </c>
      <c r="S305" s="3">
        <v>1413567</v>
      </c>
      <c r="T305" s="3">
        <v>1313302</v>
      </c>
      <c r="U305" s="3">
        <v>1358175</v>
      </c>
      <c r="V305" s="3">
        <v>1419006</v>
      </c>
      <c r="W305" s="3">
        <v>1248654</v>
      </c>
      <c r="X305" s="3">
        <f t="shared" si="18"/>
        <v>8733131</v>
      </c>
      <c r="Y305" s="3">
        <v>813341</v>
      </c>
      <c r="Z305" s="3">
        <v>426505</v>
      </c>
      <c r="AA305" s="3">
        <v>166113</v>
      </c>
      <c r="AB305" s="3">
        <f t="shared" si="19"/>
        <v>1405959</v>
      </c>
      <c r="AC305" s="3">
        <v>10135660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7.7519052068842548E-6</v>
      </c>
      <c r="AJ305" s="2">
        <v>4.4047430272917881E-5</v>
      </c>
      <c r="AK305" s="2">
        <v>1.8442449108061685E-4</v>
      </c>
      <c r="AL305" s="2">
        <v>2.8835792502693949E-3</v>
      </c>
      <c r="AM305" s="2">
        <v>7.3502860198546523E-5</v>
      </c>
    </row>
    <row r="306" spans="1:39" x14ac:dyDescent="0.35">
      <c r="A306" t="s">
        <v>350</v>
      </c>
      <c r="B306">
        <v>2015</v>
      </c>
      <c r="C306" t="s">
        <v>357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32</v>
      </c>
      <c r="K306" s="4">
        <f t="shared" si="16"/>
        <v>32</v>
      </c>
      <c r="L306" s="4">
        <v>176</v>
      </c>
      <c r="M306" s="4">
        <v>365</v>
      </c>
      <c r="N306" s="4">
        <v>510</v>
      </c>
      <c r="O306" s="4">
        <f t="shared" si="17"/>
        <v>1051</v>
      </c>
      <c r="P306" s="4">
        <v>903</v>
      </c>
      <c r="Q306" s="3">
        <v>600238</v>
      </c>
      <c r="R306" s="3">
        <v>1269554</v>
      </c>
      <c r="S306" s="3">
        <v>1332087</v>
      </c>
      <c r="T306" s="3">
        <v>1246063</v>
      </c>
      <c r="U306" s="3">
        <v>1280055</v>
      </c>
      <c r="V306" s="3">
        <v>1335102</v>
      </c>
      <c r="W306" s="3">
        <v>1187631</v>
      </c>
      <c r="X306" s="3">
        <f t="shared" si="18"/>
        <v>8250730</v>
      </c>
      <c r="Y306" s="3">
        <v>792385</v>
      </c>
      <c r="Z306" s="3">
        <v>404229</v>
      </c>
      <c r="AA306" s="3">
        <v>153916</v>
      </c>
      <c r="AB306" s="3">
        <f t="shared" si="19"/>
        <v>1350530</v>
      </c>
      <c r="AC306" s="3">
        <v>9600041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2.6944396028732829E-5</v>
      </c>
      <c r="AK306" s="2">
        <v>2.2211425001735267E-4</v>
      </c>
      <c r="AL306" s="2">
        <v>3.3134956729644741E-3</v>
      </c>
      <c r="AM306" s="2">
        <v>9.4062098276455274E-5</v>
      </c>
    </row>
    <row r="307" spans="1:39" x14ac:dyDescent="0.35">
      <c r="A307" t="s">
        <v>350</v>
      </c>
      <c r="B307">
        <v>2016</v>
      </c>
      <c r="C307" t="s">
        <v>358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54</v>
      </c>
      <c r="K307" s="4">
        <f t="shared" si="16"/>
        <v>54</v>
      </c>
      <c r="L307" s="4">
        <v>179</v>
      </c>
      <c r="M307" s="4">
        <v>323</v>
      </c>
      <c r="N307" s="4">
        <v>487</v>
      </c>
      <c r="O307" s="4">
        <f t="shared" si="17"/>
        <v>989</v>
      </c>
      <c r="P307" s="4">
        <v>740</v>
      </c>
      <c r="Q307" s="3">
        <v>600813</v>
      </c>
      <c r="R307" s="3">
        <v>1283710</v>
      </c>
      <c r="S307" s="3">
        <v>1345805</v>
      </c>
      <c r="T307" s="3">
        <v>1282233</v>
      </c>
      <c r="U307" s="3">
        <v>1288600</v>
      </c>
      <c r="V307" s="3">
        <v>1355789</v>
      </c>
      <c r="W307" s="3">
        <v>1223144</v>
      </c>
      <c r="X307" s="3">
        <f t="shared" si="18"/>
        <v>8380094</v>
      </c>
      <c r="Y307" s="3">
        <v>833262</v>
      </c>
      <c r="Z307" s="3">
        <v>418252</v>
      </c>
      <c r="AA307" s="3">
        <v>159428</v>
      </c>
      <c r="AB307" s="3">
        <f t="shared" si="19"/>
        <v>1410942</v>
      </c>
      <c r="AC307" s="3">
        <v>9790104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4.4148522169098648E-5</v>
      </c>
      <c r="AK307" s="2">
        <v>2.1481838845405167E-4</v>
      </c>
      <c r="AL307" s="2">
        <v>3.0546704468474798E-3</v>
      </c>
      <c r="AM307" s="2">
        <v>7.5586531052172686E-5</v>
      </c>
    </row>
    <row r="308" spans="1:39" x14ac:dyDescent="0.35">
      <c r="A308" t="s">
        <v>350</v>
      </c>
      <c r="B308">
        <v>2017</v>
      </c>
      <c r="C308" t="s">
        <v>359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31</v>
      </c>
      <c r="K308" s="4">
        <f t="shared" si="16"/>
        <v>31</v>
      </c>
      <c r="L308" s="4">
        <v>212</v>
      </c>
      <c r="M308" s="4">
        <v>363</v>
      </c>
      <c r="N308" s="4">
        <v>514</v>
      </c>
      <c r="O308" s="4">
        <f t="shared" si="17"/>
        <v>1089</v>
      </c>
      <c r="P308" s="4">
        <v>813</v>
      </c>
      <c r="Q308" s="3">
        <v>617136</v>
      </c>
      <c r="R308" s="3">
        <v>1321950</v>
      </c>
      <c r="S308" s="3">
        <v>1395287</v>
      </c>
      <c r="T308" s="3">
        <v>1342357</v>
      </c>
      <c r="U308" s="3">
        <v>1324286</v>
      </c>
      <c r="V308" s="3">
        <v>1404269</v>
      </c>
      <c r="W308" s="3">
        <v>1300705</v>
      </c>
      <c r="X308" s="3">
        <f t="shared" si="18"/>
        <v>8705990</v>
      </c>
      <c r="Y308" s="3">
        <v>920283</v>
      </c>
      <c r="Z308" s="3">
        <v>452761</v>
      </c>
      <c r="AA308" s="3">
        <v>171815</v>
      </c>
      <c r="AB308" s="3">
        <f t="shared" si="19"/>
        <v>1544859</v>
      </c>
      <c r="AC308" s="3">
        <v>10250849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2.3833228902787333E-5</v>
      </c>
      <c r="AK308" s="2">
        <v>2.3036392066353502E-4</v>
      </c>
      <c r="AL308" s="2">
        <v>2.9915897913453423E-3</v>
      </c>
      <c r="AM308" s="2">
        <v>7.9310503939722455E-5</v>
      </c>
    </row>
    <row r="309" spans="1:39" x14ac:dyDescent="0.35">
      <c r="A309" t="s">
        <v>360</v>
      </c>
      <c r="B309">
        <v>2009</v>
      </c>
      <c r="C309" t="s">
        <v>361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f t="shared" si="16"/>
        <v>0</v>
      </c>
      <c r="L309" s="4">
        <v>0</v>
      </c>
      <c r="M309" s="4">
        <v>0</v>
      </c>
      <c r="N309" s="4">
        <v>0</v>
      </c>
      <c r="O309" s="4">
        <f t="shared" si="17"/>
        <v>0</v>
      </c>
      <c r="P309" s="4">
        <v>21</v>
      </c>
      <c r="Q309" s="3">
        <v>39762</v>
      </c>
      <c r="R309" s="3">
        <v>74689</v>
      </c>
      <c r="S309" s="3">
        <v>112134</v>
      </c>
      <c r="T309" s="3">
        <v>76512</v>
      </c>
      <c r="U309" s="3">
        <v>74035</v>
      </c>
      <c r="V309" s="3">
        <v>89983</v>
      </c>
      <c r="W309" s="3">
        <v>66615</v>
      </c>
      <c r="X309" s="3">
        <f t="shared" si="18"/>
        <v>533730</v>
      </c>
      <c r="Y309" s="3">
        <v>41886</v>
      </c>
      <c r="Z309" s="3">
        <v>33172</v>
      </c>
      <c r="AA309" s="3">
        <v>15631</v>
      </c>
      <c r="AB309" s="3">
        <f t="shared" si="19"/>
        <v>90689</v>
      </c>
      <c r="AC309" s="3">
        <v>623992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3.3654277618943832E-5</v>
      </c>
    </row>
    <row r="310" spans="1:39" x14ac:dyDescent="0.35">
      <c r="A310" t="s">
        <v>360</v>
      </c>
      <c r="B310">
        <v>2010</v>
      </c>
      <c r="C310" t="s">
        <v>362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f t="shared" si="16"/>
        <v>0</v>
      </c>
      <c r="L310" s="4">
        <v>0</v>
      </c>
      <c r="M310" s="4">
        <v>0</v>
      </c>
      <c r="N310" s="4">
        <v>0</v>
      </c>
      <c r="O310" s="4">
        <f t="shared" si="17"/>
        <v>0</v>
      </c>
      <c r="P310" s="4">
        <v>10</v>
      </c>
      <c r="Q310" s="3">
        <v>36602</v>
      </c>
      <c r="R310" s="3">
        <v>69983</v>
      </c>
      <c r="S310" s="3">
        <v>88374</v>
      </c>
      <c r="T310" s="3">
        <v>72082</v>
      </c>
      <c r="U310" s="3">
        <v>67898</v>
      </c>
      <c r="V310" s="3">
        <v>84733</v>
      </c>
      <c r="W310" s="3">
        <v>66341</v>
      </c>
      <c r="X310" s="3">
        <f t="shared" si="18"/>
        <v>486013</v>
      </c>
      <c r="Y310" s="3">
        <v>40489</v>
      </c>
      <c r="Z310" s="3">
        <v>30419</v>
      </c>
      <c r="AA310" s="3">
        <v>14143</v>
      </c>
      <c r="AB310" s="3">
        <f t="shared" si="19"/>
        <v>85051</v>
      </c>
      <c r="AC310" s="3">
        <v>570866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1.7517245728419629E-5</v>
      </c>
    </row>
    <row r="311" spans="1:39" x14ac:dyDescent="0.35">
      <c r="A311" t="s">
        <v>360</v>
      </c>
      <c r="B311">
        <v>2011</v>
      </c>
      <c r="C311" t="s">
        <v>363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f t="shared" si="16"/>
        <v>0</v>
      </c>
      <c r="L311" s="4">
        <v>0</v>
      </c>
      <c r="M311" s="4">
        <v>0</v>
      </c>
      <c r="N311" s="4">
        <v>0</v>
      </c>
      <c r="O311" s="4">
        <f t="shared" si="17"/>
        <v>0</v>
      </c>
      <c r="P311" s="4">
        <v>0</v>
      </c>
      <c r="Q311" s="3">
        <v>50499</v>
      </c>
      <c r="R311" s="3">
        <v>97651</v>
      </c>
      <c r="S311" s="3">
        <v>126312</v>
      </c>
      <c r="T311" s="3">
        <v>103752</v>
      </c>
      <c r="U311" s="3">
        <v>96038</v>
      </c>
      <c r="V311" s="3">
        <v>119981</v>
      </c>
      <c r="W311" s="3">
        <v>100579</v>
      </c>
      <c r="X311" s="3">
        <f t="shared" si="18"/>
        <v>694812</v>
      </c>
      <c r="Y311" s="3">
        <v>60354</v>
      </c>
      <c r="Z311" s="3">
        <v>44999</v>
      </c>
      <c r="AA311" s="3">
        <v>19951</v>
      </c>
      <c r="AB311" s="3">
        <f t="shared" si="19"/>
        <v>125304</v>
      </c>
      <c r="AC311" s="3">
        <v>820058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</row>
    <row r="312" spans="1:39" x14ac:dyDescent="0.35">
      <c r="A312" t="s">
        <v>360</v>
      </c>
      <c r="B312">
        <v>2012</v>
      </c>
      <c r="C312" t="s">
        <v>364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f t="shared" si="16"/>
        <v>0</v>
      </c>
      <c r="L312" s="4">
        <v>0</v>
      </c>
      <c r="M312" s="4">
        <v>0</v>
      </c>
      <c r="N312" s="4">
        <v>0</v>
      </c>
      <c r="O312" s="4">
        <f t="shared" si="17"/>
        <v>0</v>
      </c>
      <c r="P312" s="4">
        <v>21</v>
      </c>
      <c r="Q312" s="3">
        <v>45600</v>
      </c>
      <c r="R312" s="3">
        <v>84702</v>
      </c>
      <c r="S312" s="3">
        <v>112461</v>
      </c>
      <c r="T312" s="3">
        <v>93669</v>
      </c>
      <c r="U312" s="3">
        <v>79458</v>
      </c>
      <c r="V312" s="3">
        <v>100185</v>
      </c>
      <c r="W312" s="3">
        <v>86980</v>
      </c>
      <c r="X312" s="3">
        <f t="shared" si="18"/>
        <v>603055</v>
      </c>
      <c r="Y312" s="3">
        <v>51351</v>
      </c>
      <c r="Z312" s="3">
        <v>35713</v>
      </c>
      <c r="AA312" s="3">
        <v>17022</v>
      </c>
      <c r="AB312" s="3">
        <f t="shared" si="19"/>
        <v>104086</v>
      </c>
      <c r="AC312" s="3">
        <v>706929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2.9705953497451653E-5</v>
      </c>
    </row>
    <row r="313" spans="1:39" x14ac:dyDescent="0.35">
      <c r="A313" t="s">
        <v>360</v>
      </c>
      <c r="B313">
        <v>2013</v>
      </c>
      <c r="C313" t="s">
        <v>365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f t="shared" si="16"/>
        <v>0</v>
      </c>
      <c r="L313" s="4">
        <v>0</v>
      </c>
      <c r="M313" s="4">
        <v>0</v>
      </c>
      <c r="N313" s="4">
        <v>0</v>
      </c>
      <c r="O313" s="4">
        <f t="shared" si="17"/>
        <v>0</v>
      </c>
      <c r="P313" s="4">
        <v>25</v>
      </c>
      <c r="Q313" s="3">
        <v>48316</v>
      </c>
      <c r="R313" s="3">
        <v>90169</v>
      </c>
      <c r="S313" s="3">
        <v>117211</v>
      </c>
      <c r="T313" s="3">
        <v>99733</v>
      </c>
      <c r="U313" s="3">
        <v>82820</v>
      </c>
      <c r="V313" s="3">
        <v>101282</v>
      </c>
      <c r="W313" s="3">
        <v>91919</v>
      </c>
      <c r="X313" s="3">
        <f t="shared" si="18"/>
        <v>631450</v>
      </c>
      <c r="Y313" s="3">
        <v>53449</v>
      </c>
      <c r="Z313" s="3">
        <v>35976</v>
      </c>
      <c r="AA313" s="3">
        <v>17356</v>
      </c>
      <c r="AB313" s="3">
        <f t="shared" si="19"/>
        <v>106781</v>
      </c>
      <c r="AC313" s="3">
        <v>737626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3.3892514634787822E-5</v>
      </c>
    </row>
    <row r="314" spans="1:39" x14ac:dyDescent="0.35">
      <c r="A314" t="s">
        <v>360</v>
      </c>
      <c r="B314">
        <v>2014</v>
      </c>
      <c r="C314" t="s">
        <v>366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f t="shared" si="16"/>
        <v>0</v>
      </c>
      <c r="L314" s="4">
        <v>0</v>
      </c>
      <c r="M314" s="4">
        <v>0</v>
      </c>
      <c r="N314" s="4">
        <v>11</v>
      </c>
      <c r="O314" s="4">
        <f t="shared" si="17"/>
        <v>11</v>
      </c>
      <c r="P314" s="4">
        <v>53</v>
      </c>
      <c r="Q314" s="3">
        <v>46964</v>
      </c>
      <c r="R314" s="3">
        <v>87245</v>
      </c>
      <c r="S314" s="3">
        <v>114217</v>
      </c>
      <c r="T314" s="3">
        <v>98633</v>
      </c>
      <c r="U314" s="3">
        <v>80153</v>
      </c>
      <c r="V314" s="3">
        <v>92344</v>
      </c>
      <c r="W314" s="3">
        <v>87919</v>
      </c>
      <c r="X314" s="3">
        <f t="shared" si="18"/>
        <v>607475</v>
      </c>
      <c r="Y314" s="3">
        <v>52433</v>
      </c>
      <c r="Z314" s="3">
        <v>33198</v>
      </c>
      <c r="AA314" s="3">
        <v>15961</v>
      </c>
      <c r="AB314" s="3">
        <f t="shared" si="19"/>
        <v>101592</v>
      </c>
      <c r="AC314" s="3">
        <v>708911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6.8917987594762232E-4</v>
      </c>
      <c r="AM314" s="2">
        <v>7.4762558346534331E-5</v>
      </c>
    </row>
    <row r="315" spans="1:39" x14ac:dyDescent="0.35">
      <c r="A315" t="s">
        <v>360</v>
      </c>
      <c r="B315">
        <v>2015</v>
      </c>
      <c r="C315" t="s">
        <v>367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f t="shared" si="16"/>
        <v>0</v>
      </c>
      <c r="L315" s="4">
        <v>0</v>
      </c>
      <c r="M315" s="4">
        <v>0</v>
      </c>
      <c r="N315" s="4">
        <v>0</v>
      </c>
      <c r="O315" s="4">
        <f t="shared" si="17"/>
        <v>0</v>
      </c>
      <c r="P315" s="4">
        <v>38</v>
      </c>
      <c r="Q315" s="3">
        <v>48900</v>
      </c>
      <c r="R315" s="3">
        <v>90082</v>
      </c>
      <c r="S315" s="3">
        <v>115678</v>
      </c>
      <c r="T315" s="3">
        <v>103717</v>
      </c>
      <c r="U315" s="3">
        <v>82065</v>
      </c>
      <c r="V315" s="3">
        <v>93641</v>
      </c>
      <c r="W315" s="3">
        <v>93255</v>
      </c>
      <c r="X315" s="3">
        <f t="shared" si="18"/>
        <v>627338</v>
      </c>
      <c r="Y315" s="3">
        <v>55517</v>
      </c>
      <c r="Z315" s="3">
        <v>33738</v>
      </c>
      <c r="AA315" s="3">
        <v>16419</v>
      </c>
      <c r="AB315" s="3">
        <f t="shared" si="19"/>
        <v>105674</v>
      </c>
      <c r="AC315" s="3">
        <v>732713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5.1862052399779996E-5</v>
      </c>
    </row>
    <row r="316" spans="1:39" x14ac:dyDescent="0.35">
      <c r="A316" t="s">
        <v>360</v>
      </c>
      <c r="B316">
        <v>2016</v>
      </c>
      <c r="C316" t="s">
        <v>368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f t="shared" si="16"/>
        <v>0</v>
      </c>
      <c r="L316" s="4">
        <v>0</v>
      </c>
      <c r="M316" s="4">
        <v>0</v>
      </c>
      <c r="N316" s="4">
        <v>0</v>
      </c>
      <c r="O316" s="4">
        <f t="shared" si="17"/>
        <v>0</v>
      </c>
      <c r="P316" s="4">
        <v>0</v>
      </c>
      <c r="Q316" s="3">
        <v>42300</v>
      </c>
      <c r="R316" s="3">
        <v>77082</v>
      </c>
      <c r="S316" s="3">
        <v>93242</v>
      </c>
      <c r="T316" s="3">
        <v>90163</v>
      </c>
      <c r="U316" s="3">
        <v>71389</v>
      </c>
      <c r="V316" s="3">
        <v>78303</v>
      </c>
      <c r="W316" s="3">
        <v>79977</v>
      </c>
      <c r="X316" s="3">
        <f t="shared" si="18"/>
        <v>532456</v>
      </c>
      <c r="Y316" s="3">
        <v>48732</v>
      </c>
      <c r="Z316" s="3">
        <v>28554</v>
      </c>
      <c r="AA316" s="3">
        <v>15227</v>
      </c>
      <c r="AB316" s="3">
        <f t="shared" si="19"/>
        <v>92513</v>
      </c>
      <c r="AC316" s="3">
        <v>624247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</row>
    <row r="317" spans="1:39" x14ac:dyDescent="0.35">
      <c r="A317" t="s">
        <v>360</v>
      </c>
      <c r="B317">
        <v>2017</v>
      </c>
      <c r="C317" t="s">
        <v>369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f t="shared" si="16"/>
        <v>0</v>
      </c>
      <c r="L317" s="4">
        <v>0</v>
      </c>
      <c r="M317" s="4">
        <v>0</v>
      </c>
      <c r="N317" s="4">
        <v>0</v>
      </c>
      <c r="O317" s="4">
        <f t="shared" si="17"/>
        <v>0</v>
      </c>
      <c r="P317" s="4">
        <v>0</v>
      </c>
      <c r="Q317" s="3">
        <v>55761</v>
      </c>
      <c r="R317" s="3">
        <v>103122</v>
      </c>
      <c r="S317" s="3">
        <v>129177</v>
      </c>
      <c r="T317" s="3">
        <v>120553</v>
      </c>
      <c r="U317" s="3">
        <v>94335</v>
      </c>
      <c r="V317" s="3">
        <v>99115</v>
      </c>
      <c r="W317" s="3">
        <v>106582</v>
      </c>
      <c r="X317" s="3">
        <f t="shared" si="18"/>
        <v>708645</v>
      </c>
      <c r="Y317" s="3">
        <v>67766</v>
      </c>
      <c r="Z317" s="3">
        <v>38922</v>
      </c>
      <c r="AA317" s="3">
        <v>19608</v>
      </c>
      <c r="AB317" s="3">
        <f t="shared" si="19"/>
        <v>126296</v>
      </c>
      <c r="AC317" s="3">
        <v>834941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</row>
    <row r="318" spans="1:39" x14ac:dyDescent="0.35">
      <c r="A318" t="s">
        <v>370</v>
      </c>
      <c r="B318">
        <v>2009</v>
      </c>
      <c r="C318" t="s">
        <v>371</v>
      </c>
      <c r="D318" s="4">
        <v>0</v>
      </c>
      <c r="E318" s="4">
        <v>0</v>
      </c>
      <c r="F318" s="4">
        <v>0</v>
      </c>
      <c r="G318" s="4">
        <v>0</v>
      </c>
      <c r="H318" s="4">
        <v>20</v>
      </c>
      <c r="I318" s="4">
        <v>26</v>
      </c>
      <c r="J318" s="4">
        <v>73</v>
      </c>
      <c r="K318" s="4">
        <f t="shared" si="16"/>
        <v>119</v>
      </c>
      <c r="L318" s="4">
        <v>141</v>
      </c>
      <c r="M318" s="4">
        <v>245</v>
      </c>
      <c r="N318" s="4">
        <v>570</v>
      </c>
      <c r="O318" s="4">
        <f t="shared" si="17"/>
        <v>956</v>
      </c>
      <c r="P318" s="4">
        <v>825</v>
      </c>
      <c r="Q318" s="3">
        <v>737276</v>
      </c>
      <c r="R318" s="3">
        <v>1520551</v>
      </c>
      <c r="S318" s="3">
        <v>1550671</v>
      </c>
      <c r="T318" s="3">
        <v>1462822</v>
      </c>
      <c r="U318" s="3">
        <v>1585439</v>
      </c>
      <c r="V318" s="3">
        <v>1737837</v>
      </c>
      <c r="W318" s="3">
        <v>1296468</v>
      </c>
      <c r="X318" s="3">
        <f t="shared" si="18"/>
        <v>9891064</v>
      </c>
      <c r="Y318" s="3">
        <v>793514</v>
      </c>
      <c r="Z318" s="3">
        <v>551805</v>
      </c>
      <c r="AA318" s="3">
        <v>212187</v>
      </c>
      <c r="AB318" s="3">
        <f t="shared" si="19"/>
        <v>1557506</v>
      </c>
      <c r="AC318" s="3">
        <v>11448785</v>
      </c>
      <c r="AD318" s="2">
        <v>0</v>
      </c>
      <c r="AE318" s="2">
        <v>0</v>
      </c>
      <c r="AF318" s="2">
        <v>0</v>
      </c>
      <c r="AG318" s="2">
        <v>0</v>
      </c>
      <c r="AH318" s="2">
        <v>1.2614802587800603E-5</v>
      </c>
      <c r="AI318" s="2">
        <v>1.4961126964151413E-5</v>
      </c>
      <c r="AJ318" s="2">
        <v>5.6306827472795321E-5</v>
      </c>
      <c r="AK318" s="2">
        <v>1.7769062675642775E-4</v>
      </c>
      <c r="AL318" s="2">
        <v>2.6863097173719409E-3</v>
      </c>
      <c r="AM318" s="2">
        <v>7.2060048293334187E-5</v>
      </c>
    </row>
    <row r="319" spans="1:39" x14ac:dyDescent="0.35">
      <c r="A319" t="s">
        <v>370</v>
      </c>
      <c r="B319">
        <v>2010</v>
      </c>
      <c r="C319" t="s">
        <v>372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15</v>
      </c>
      <c r="K319" s="4">
        <f t="shared" si="16"/>
        <v>15</v>
      </c>
      <c r="L319" s="4">
        <v>145</v>
      </c>
      <c r="M319" s="4">
        <v>244</v>
      </c>
      <c r="N319" s="4">
        <v>532</v>
      </c>
      <c r="O319" s="4">
        <f t="shared" si="17"/>
        <v>921</v>
      </c>
      <c r="P319" s="4">
        <v>893</v>
      </c>
      <c r="Q319" s="3">
        <v>726523</v>
      </c>
      <c r="R319" s="3">
        <v>1541599</v>
      </c>
      <c r="S319" s="3">
        <v>1609435</v>
      </c>
      <c r="T319" s="3">
        <v>1417995</v>
      </c>
      <c r="U319" s="3">
        <v>1547374</v>
      </c>
      <c r="V319" s="3">
        <v>1744639</v>
      </c>
      <c r="W319" s="3">
        <v>1363934</v>
      </c>
      <c r="X319" s="3">
        <f t="shared" si="18"/>
        <v>9951499</v>
      </c>
      <c r="Y319" s="3">
        <v>816560</v>
      </c>
      <c r="Z319" s="3">
        <v>550357</v>
      </c>
      <c r="AA319" s="3">
        <v>217169</v>
      </c>
      <c r="AB319" s="3">
        <f t="shared" si="19"/>
        <v>1584086</v>
      </c>
      <c r="AC319" s="3">
        <v>11537145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1.0997599590596027E-5</v>
      </c>
      <c r="AK319" s="2">
        <v>1.7757421377486039E-4</v>
      </c>
      <c r="AL319" s="2">
        <v>2.449705068402949E-3</v>
      </c>
      <c r="AM319" s="2">
        <v>7.7402164920350748E-5</v>
      </c>
    </row>
    <row r="320" spans="1:39" x14ac:dyDescent="0.35">
      <c r="A320" t="s">
        <v>370</v>
      </c>
      <c r="B320">
        <v>2011</v>
      </c>
      <c r="C320" t="s">
        <v>373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12</v>
      </c>
      <c r="J320" s="4">
        <v>70</v>
      </c>
      <c r="K320" s="4">
        <f t="shared" si="16"/>
        <v>82</v>
      </c>
      <c r="L320" s="4">
        <v>177</v>
      </c>
      <c r="M320" s="4">
        <v>275</v>
      </c>
      <c r="N320" s="4">
        <v>592</v>
      </c>
      <c r="O320" s="4">
        <f t="shared" si="17"/>
        <v>1044</v>
      </c>
      <c r="P320" s="4">
        <v>1025</v>
      </c>
      <c r="Q320" s="3">
        <v>721228</v>
      </c>
      <c r="R320" s="3">
        <v>1526268</v>
      </c>
      <c r="S320" s="3">
        <v>1583595</v>
      </c>
      <c r="T320" s="3">
        <v>1416419</v>
      </c>
      <c r="U320" s="3">
        <v>1511431</v>
      </c>
      <c r="V320" s="3">
        <v>1737594</v>
      </c>
      <c r="W320" s="3">
        <v>1410519</v>
      </c>
      <c r="X320" s="3">
        <f t="shared" si="18"/>
        <v>9907054</v>
      </c>
      <c r="Y320" s="3">
        <v>834868</v>
      </c>
      <c r="Z320" s="3">
        <v>545569</v>
      </c>
      <c r="AA320" s="3">
        <v>222969</v>
      </c>
      <c r="AB320" s="3">
        <f t="shared" si="19"/>
        <v>1603406</v>
      </c>
      <c r="AC320" s="3">
        <v>11514097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6.9061011951008122E-6</v>
      </c>
      <c r="AJ320" s="2">
        <v>4.9627123066048737E-5</v>
      </c>
      <c r="AK320" s="2">
        <v>2.1200956318843218E-4</v>
      </c>
      <c r="AL320" s="2">
        <v>2.6550776116859294E-3</v>
      </c>
      <c r="AM320" s="2">
        <v>8.9021310138346062E-5</v>
      </c>
    </row>
    <row r="321" spans="1:39" x14ac:dyDescent="0.35">
      <c r="A321" t="s">
        <v>370</v>
      </c>
      <c r="B321">
        <v>2012</v>
      </c>
      <c r="C321" t="s">
        <v>374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35</v>
      </c>
      <c r="K321" s="4">
        <f t="shared" si="16"/>
        <v>35</v>
      </c>
      <c r="L321" s="4">
        <v>165</v>
      </c>
      <c r="M321" s="4">
        <v>254</v>
      </c>
      <c r="N321" s="4">
        <v>574</v>
      </c>
      <c r="O321" s="4">
        <f t="shared" si="17"/>
        <v>993</v>
      </c>
      <c r="P321" s="4">
        <v>1053</v>
      </c>
      <c r="Q321" s="3">
        <v>709789</v>
      </c>
      <c r="R321" s="3">
        <v>1517154</v>
      </c>
      <c r="S321" s="3">
        <v>1581714</v>
      </c>
      <c r="T321" s="3">
        <v>1419317</v>
      </c>
      <c r="U321" s="3">
        <v>1482273</v>
      </c>
      <c r="V321" s="3">
        <v>1726040</v>
      </c>
      <c r="W321" s="3">
        <v>1456604</v>
      </c>
      <c r="X321" s="3">
        <f t="shared" si="18"/>
        <v>9892891</v>
      </c>
      <c r="Y321" s="3">
        <v>860884</v>
      </c>
      <c r="Z321" s="3">
        <v>543959</v>
      </c>
      <c r="AA321" s="3">
        <v>231223</v>
      </c>
      <c r="AB321" s="3">
        <f t="shared" si="19"/>
        <v>1636066</v>
      </c>
      <c r="AC321" s="3">
        <v>11528293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2.4028493674327408E-5</v>
      </c>
      <c r="AK321" s="2">
        <v>1.9166345291583999E-4</v>
      </c>
      <c r="AL321" s="2">
        <v>2.4824520052070943E-3</v>
      </c>
      <c r="AM321" s="2">
        <v>9.1340495943328291E-5</v>
      </c>
    </row>
    <row r="322" spans="1:39" x14ac:dyDescent="0.35">
      <c r="A322" t="s">
        <v>370</v>
      </c>
      <c r="B322">
        <v>2013</v>
      </c>
      <c r="C322" t="s">
        <v>375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47</v>
      </c>
      <c r="K322" s="4">
        <f t="shared" si="16"/>
        <v>47</v>
      </c>
      <c r="L322" s="4">
        <v>217</v>
      </c>
      <c r="M322" s="4">
        <v>310</v>
      </c>
      <c r="N322" s="4">
        <v>641</v>
      </c>
      <c r="O322" s="4">
        <f t="shared" si="17"/>
        <v>1168</v>
      </c>
      <c r="P322" s="4">
        <v>1054</v>
      </c>
      <c r="Q322" s="3">
        <v>684613</v>
      </c>
      <c r="R322" s="3">
        <v>1464684</v>
      </c>
      <c r="S322" s="3">
        <v>1540762</v>
      </c>
      <c r="T322" s="3">
        <v>1387475</v>
      </c>
      <c r="U322" s="3">
        <v>1412949</v>
      </c>
      <c r="V322" s="3">
        <v>1650838</v>
      </c>
      <c r="W322" s="3">
        <v>1449794</v>
      </c>
      <c r="X322" s="3">
        <f t="shared" si="18"/>
        <v>9591115</v>
      </c>
      <c r="Y322" s="3">
        <v>861283</v>
      </c>
      <c r="Z322" s="3">
        <v>524023</v>
      </c>
      <c r="AA322" s="3">
        <v>229492</v>
      </c>
      <c r="AB322" s="3">
        <f t="shared" si="19"/>
        <v>1614798</v>
      </c>
      <c r="AC322" s="3">
        <v>11209614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3.2418398751822672E-5</v>
      </c>
      <c r="AK322" s="2">
        <v>2.519497075874016E-4</v>
      </c>
      <c r="AL322" s="2">
        <v>2.793125686298433E-3</v>
      </c>
      <c r="AM322" s="2">
        <v>9.4026431240183656E-5</v>
      </c>
    </row>
    <row r="323" spans="1:39" x14ac:dyDescent="0.35">
      <c r="A323" t="s">
        <v>370</v>
      </c>
      <c r="B323">
        <v>2014</v>
      </c>
      <c r="C323" t="s">
        <v>376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75</v>
      </c>
      <c r="K323" s="4">
        <f t="shared" si="16"/>
        <v>75</v>
      </c>
      <c r="L323" s="4">
        <v>222</v>
      </c>
      <c r="M323" s="4">
        <v>360</v>
      </c>
      <c r="N323" s="4">
        <v>590</v>
      </c>
      <c r="O323" s="4">
        <f t="shared" si="17"/>
        <v>1172</v>
      </c>
      <c r="P323" s="4">
        <v>1075</v>
      </c>
      <c r="Q323" s="3">
        <v>706843</v>
      </c>
      <c r="R323" s="3">
        <v>1515166</v>
      </c>
      <c r="S323" s="3">
        <v>1592004</v>
      </c>
      <c r="T323" s="3">
        <v>1453975</v>
      </c>
      <c r="U323" s="3">
        <v>1453598</v>
      </c>
      <c r="V323" s="3">
        <v>1689965</v>
      </c>
      <c r="W323" s="3">
        <v>1546289</v>
      </c>
      <c r="X323" s="3">
        <f t="shared" si="18"/>
        <v>9957840</v>
      </c>
      <c r="Y323" s="3">
        <v>935796</v>
      </c>
      <c r="Z323" s="3">
        <v>544272</v>
      </c>
      <c r="AA323" s="3">
        <v>243484</v>
      </c>
      <c r="AB323" s="3">
        <f t="shared" si="19"/>
        <v>1723552</v>
      </c>
      <c r="AC323" s="3">
        <v>11680583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4.8503222877482799E-5</v>
      </c>
      <c r="AK323" s="2">
        <v>2.3723119141351321E-4</v>
      </c>
      <c r="AL323" s="2">
        <v>2.4231571684381727E-3</v>
      </c>
      <c r="AM323" s="2">
        <v>9.2033077458548085E-5</v>
      </c>
    </row>
    <row r="324" spans="1:39" x14ac:dyDescent="0.35">
      <c r="A324" t="s">
        <v>370</v>
      </c>
      <c r="B324">
        <v>2015</v>
      </c>
      <c r="C324" t="s">
        <v>377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44</v>
      </c>
      <c r="K324" s="4">
        <f t="shared" ref="K324:K378" si="20">SUM(D324,E324,F324,G324,H324,I324,J324)</f>
        <v>44</v>
      </c>
      <c r="L324" s="4">
        <v>204</v>
      </c>
      <c r="M324" s="4">
        <v>361</v>
      </c>
      <c r="N324" s="4">
        <v>596</v>
      </c>
      <c r="O324" s="4">
        <f t="shared" ref="O324:O378" si="21">SUM(L324,M324,N324)</f>
        <v>1161</v>
      </c>
      <c r="P324" s="4">
        <v>1136</v>
      </c>
      <c r="Q324" s="3">
        <v>671159</v>
      </c>
      <c r="R324" s="3">
        <v>1431842</v>
      </c>
      <c r="S324" s="3">
        <v>1503723</v>
      </c>
      <c r="T324" s="3">
        <v>1402159</v>
      </c>
      <c r="U324" s="3">
        <v>1372905</v>
      </c>
      <c r="V324" s="3">
        <v>1577462</v>
      </c>
      <c r="W324" s="3">
        <v>1495517</v>
      </c>
      <c r="X324" s="3">
        <f t="shared" ref="X324:X378" si="22">SUM(Q324,R324,S324,T324,U324,V324,W324)</f>
        <v>9454767</v>
      </c>
      <c r="Y324" s="3">
        <v>927595</v>
      </c>
      <c r="Z324" s="3">
        <v>518463</v>
      </c>
      <c r="AA324" s="3">
        <v>239256</v>
      </c>
      <c r="AB324" s="3">
        <f t="shared" ref="AB324:AB378" si="23">SUM(Y324,Z324,AA324)</f>
        <v>1685314</v>
      </c>
      <c r="AC324" s="3">
        <v>11141119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2.9421263683395107E-5</v>
      </c>
      <c r="AK324" s="2">
        <v>2.1992356578032438E-4</v>
      </c>
      <c r="AL324" s="2">
        <v>2.4910556057110376E-3</v>
      </c>
      <c r="AM324" s="2">
        <v>1.0196462312268633E-4</v>
      </c>
    </row>
    <row r="325" spans="1:39" x14ac:dyDescent="0.35">
      <c r="A325" t="s">
        <v>370</v>
      </c>
      <c r="B325">
        <v>2016</v>
      </c>
      <c r="C325" t="s">
        <v>378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10</v>
      </c>
      <c r="J325" s="4">
        <v>27</v>
      </c>
      <c r="K325" s="4">
        <f t="shared" si="20"/>
        <v>37</v>
      </c>
      <c r="L325" s="4">
        <v>210</v>
      </c>
      <c r="M325" s="4">
        <v>355</v>
      </c>
      <c r="N325" s="4">
        <v>539</v>
      </c>
      <c r="O325" s="4">
        <f t="shared" si="21"/>
        <v>1104</v>
      </c>
      <c r="P325" s="4">
        <v>879</v>
      </c>
      <c r="Q325" s="3">
        <v>699213</v>
      </c>
      <c r="R325" s="3">
        <v>1483460</v>
      </c>
      <c r="S325" s="3">
        <v>1579586</v>
      </c>
      <c r="T325" s="3">
        <v>1479019</v>
      </c>
      <c r="U325" s="3">
        <v>1410745</v>
      </c>
      <c r="V325" s="3">
        <v>1608501</v>
      </c>
      <c r="W325" s="3">
        <v>1579869</v>
      </c>
      <c r="X325" s="3">
        <f t="shared" si="22"/>
        <v>9840393</v>
      </c>
      <c r="Y325" s="3">
        <v>1016589</v>
      </c>
      <c r="Z325" s="3">
        <v>545632</v>
      </c>
      <c r="AA325" s="3">
        <v>252284</v>
      </c>
      <c r="AB325" s="3">
        <f t="shared" si="23"/>
        <v>1814505</v>
      </c>
      <c r="AC325" s="3">
        <v>11653442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6.216968469401014E-6</v>
      </c>
      <c r="AJ325" s="2">
        <v>1.7090024552668608E-5</v>
      </c>
      <c r="AK325" s="2">
        <v>2.0657315788386458E-4</v>
      </c>
      <c r="AL325" s="2">
        <v>2.1364811085919045E-3</v>
      </c>
      <c r="AM325" s="2">
        <v>7.542835841976988E-5</v>
      </c>
    </row>
    <row r="326" spans="1:39" x14ac:dyDescent="0.35">
      <c r="A326" t="s">
        <v>370</v>
      </c>
      <c r="B326">
        <v>2017</v>
      </c>
      <c r="C326" t="s">
        <v>379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34</v>
      </c>
      <c r="K326" s="4">
        <f t="shared" si="20"/>
        <v>34</v>
      </c>
      <c r="L326" s="4">
        <v>207</v>
      </c>
      <c r="M326" s="4">
        <v>381</v>
      </c>
      <c r="N326" s="4">
        <v>544</v>
      </c>
      <c r="O326" s="4">
        <f t="shared" si="21"/>
        <v>1132</v>
      </c>
      <c r="P326" s="4">
        <v>963</v>
      </c>
      <c r="Q326" s="3">
        <v>678140</v>
      </c>
      <c r="R326" s="3">
        <v>1427695</v>
      </c>
      <c r="S326" s="3">
        <v>1519736</v>
      </c>
      <c r="T326" s="3">
        <v>1448875</v>
      </c>
      <c r="U326" s="3">
        <v>1360397</v>
      </c>
      <c r="V326" s="3">
        <v>1532033</v>
      </c>
      <c r="W326" s="3">
        <v>1544596</v>
      </c>
      <c r="X326" s="3">
        <f t="shared" si="22"/>
        <v>9511472</v>
      </c>
      <c r="Y326" s="3">
        <v>1015171</v>
      </c>
      <c r="Z326" s="3">
        <v>532275</v>
      </c>
      <c r="AA326" s="3">
        <v>246935</v>
      </c>
      <c r="AB326" s="3">
        <f t="shared" si="23"/>
        <v>1794381</v>
      </c>
      <c r="AC326" s="3">
        <v>11305853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2.201222844031708E-5</v>
      </c>
      <c r="AK326" s="2">
        <v>2.0390653397309418E-4</v>
      </c>
      <c r="AL326" s="2">
        <v>2.2030088889788812E-3</v>
      </c>
      <c r="AM326" s="2">
        <v>8.5177120204906251E-5</v>
      </c>
    </row>
    <row r="327" spans="1:39" x14ac:dyDescent="0.35">
      <c r="A327" t="s">
        <v>380</v>
      </c>
      <c r="B327">
        <v>2009</v>
      </c>
      <c r="C327" t="s">
        <v>381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14</v>
      </c>
      <c r="K327" s="4">
        <f t="shared" si="20"/>
        <v>14</v>
      </c>
      <c r="L327" s="4">
        <v>22</v>
      </c>
      <c r="M327" s="4">
        <v>73</v>
      </c>
      <c r="N327" s="4">
        <v>234</v>
      </c>
      <c r="O327" s="4">
        <f t="shared" si="21"/>
        <v>329</v>
      </c>
      <c r="P327" s="4">
        <v>326</v>
      </c>
      <c r="Q327" s="3">
        <v>259975</v>
      </c>
      <c r="R327" s="3">
        <v>487474</v>
      </c>
      <c r="S327" s="3">
        <v>538339</v>
      </c>
      <c r="T327" s="3">
        <v>479395</v>
      </c>
      <c r="U327" s="3">
        <v>463882</v>
      </c>
      <c r="V327" s="3">
        <v>503845</v>
      </c>
      <c r="W327" s="3">
        <v>394412</v>
      </c>
      <c r="X327" s="3">
        <f t="shared" si="22"/>
        <v>3127322</v>
      </c>
      <c r="Y327" s="3">
        <v>254018</v>
      </c>
      <c r="Z327" s="3">
        <v>165781</v>
      </c>
      <c r="AA327" s="3">
        <v>61292</v>
      </c>
      <c r="AB327" s="3">
        <f t="shared" si="23"/>
        <v>481091</v>
      </c>
      <c r="AC327" s="3">
        <v>3607249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3.5495877407381117E-5</v>
      </c>
      <c r="AK327" s="2">
        <v>8.6608035651016856E-5</v>
      </c>
      <c r="AL327" s="2">
        <v>3.8177902499510539E-3</v>
      </c>
      <c r="AM327" s="2">
        <v>9.0373578314111385E-5</v>
      </c>
    </row>
    <row r="328" spans="1:39" x14ac:dyDescent="0.35">
      <c r="A328" t="s">
        <v>380</v>
      </c>
      <c r="B328">
        <v>2010</v>
      </c>
      <c r="C328" t="s">
        <v>382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f t="shared" si="20"/>
        <v>0</v>
      </c>
      <c r="L328" s="4">
        <v>10</v>
      </c>
      <c r="M328" s="4">
        <v>56</v>
      </c>
      <c r="N328" s="4">
        <v>225</v>
      </c>
      <c r="O328" s="4">
        <f t="shared" si="21"/>
        <v>291</v>
      </c>
      <c r="P328" s="4">
        <v>298</v>
      </c>
      <c r="Q328" s="3">
        <v>253732</v>
      </c>
      <c r="R328" s="3">
        <v>495089</v>
      </c>
      <c r="S328" s="3">
        <v>531989</v>
      </c>
      <c r="T328" s="3">
        <v>478321</v>
      </c>
      <c r="U328" s="3">
        <v>462142</v>
      </c>
      <c r="V328" s="3">
        <v>513559</v>
      </c>
      <c r="W328" s="3">
        <v>411653</v>
      </c>
      <c r="X328" s="3">
        <f t="shared" si="22"/>
        <v>3146485</v>
      </c>
      <c r="Y328" s="3">
        <v>263589</v>
      </c>
      <c r="Z328" s="3">
        <v>159585</v>
      </c>
      <c r="AA328" s="3">
        <v>58994</v>
      </c>
      <c r="AB328" s="3">
        <f t="shared" si="23"/>
        <v>482168</v>
      </c>
      <c r="AC328" s="3">
        <v>3629062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3.7937850213779784E-5</v>
      </c>
      <c r="AL328" s="2">
        <v>3.8139471810692614E-3</v>
      </c>
      <c r="AM328" s="2">
        <v>8.2114882578473446E-5</v>
      </c>
    </row>
    <row r="329" spans="1:39" x14ac:dyDescent="0.35">
      <c r="A329" t="s">
        <v>380</v>
      </c>
      <c r="B329">
        <v>2011</v>
      </c>
      <c r="C329" t="s">
        <v>383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f t="shared" si="20"/>
        <v>0</v>
      </c>
      <c r="L329" s="4">
        <v>36</v>
      </c>
      <c r="M329" s="4">
        <v>115</v>
      </c>
      <c r="N329" s="4">
        <v>219</v>
      </c>
      <c r="O329" s="4">
        <f t="shared" si="21"/>
        <v>370</v>
      </c>
      <c r="P329" s="4">
        <v>326</v>
      </c>
      <c r="Q329" s="3">
        <v>249117</v>
      </c>
      <c r="R329" s="3">
        <v>484489</v>
      </c>
      <c r="S329" s="3">
        <v>514149</v>
      </c>
      <c r="T329" s="3">
        <v>476794</v>
      </c>
      <c r="U329" s="3">
        <v>447996</v>
      </c>
      <c r="V329" s="3">
        <v>500333</v>
      </c>
      <c r="W329" s="3">
        <v>410413</v>
      </c>
      <c r="X329" s="3">
        <f t="shared" si="22"/>
        <v>3083291</v>
      </c>
      <c r="Y329" s="3">
        <v>260014</v>
      </c>
      <c r="Z329" s="3">
        <v>155321</v>
      </c>
      <c r="AA329" s="3">
        <v>56995</v>
      </c>
      <c r="AB329" s="3">
        <f t="shared" si="23"/>
        <v>472330</v>
      </c>
      <c r="AC329" s="3">
        <v>3556899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1.384540832416716E-4</v>
      </c>
      <c r="AL329" s="2">
        <v>3.8424423195017108E-3</v>
      </c>
      <c r="AM329" s="2">
        <v>9.1652869536076222E-5</v>
      </c>
    </row>
    <row r="330" spans="1:39" x14ac:dyDescent="0.35">
      <c r="A330" t="s">
        <v>380</v>
      </c>
      <c r="B330">
        <v>2012</v>
      </c>
      <c r="C330" t="s">
        <v>384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f t="shared" si="20"/>
        <v>0</v>
      </c>
      <c r="L330" s="4">
        <v>33</v>
      </c>
      <c r="M330" s="4">
        <v>33</v>
      </c>
      <c r="N330" s="4">
        <v>112</v>
      </c>
      <c r="O330" s="4">
        <f t="shared" si="21"/>
        <v>178</v>
      </c>
      <c r="P330" s="4">
        <v>229</v>
      </c>
      <c r="Q330" s="3">
        <v>261707</v>
      </c>
      <c r="R330" s="3">
        <v>515120</v>
      </c>
      <c r="S330" s="3">
        <v>539685</v>
      </c>
      <c r="T330" s="3">
        <v>505770</v>
      </c>
      <c r="U330" s="3">
        <v>466439</v>
      </c>
      <c r="V330" s="3">
        <v>521490</v>
      </c>
      <c r="W330" s="3">
        <v>443366</v>
      </c>
      <c r="X330" s="3">
        <f t="shared" si="22"/>
        <v>3253577</v>
      </c>
      <c r="Y330" s="3">
        <v>283789</v>
      </c>
      <c r="Z330" s="3">
        <v>164724</v>
      </c>
      <c r="AA330" s="3">
        <v>62621</v>
      </c>
      <c r="AB330" s="3">
        <f t="shared" si="23"/>
        <v>511134</v>
      </c>
      <c r="AC330" s="3">
        <v>3764791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1.1628357688282491E-4</v>
      </c>
      <c r="AL330" s="2">
        <v>1.7885373916098433E-3</v>
      </c>
      <c r="AM330" s="2">
        <v>6.0826749745204976E-5</v>
      </c>
    </row>
    <row r="331" spans="1:39" x14ac:dyDescent="0.35">
      <c r="A331" t="s">
        <v>380</v>
      </c>
      <c r="B331">
        <v>2013</v>
      </c>
      <c r="C331" t="s">
        <v>385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f t="shared" si="20"/>
        <v>0</v>
      </c>
      <c r="L331" s="4">
        <v>47</v>
      </c>
      <c r="M331" s="4">
        <v>66</v>
      </c>
      <c r="N331" s="4">
        <v>135</v>
      </c>
      <c r="O331" s="4">
        <f t="shared" si="21"/>
        <v>248</v>
      </c>
      <c r="P331" s="4">
        <v>305</v>
      </c>
      <c r="Q331" s="3">
        <v>262684</v>
      </c>
      <c r="R331" s="3">
        <v>517957</v>
      </c>
      <c r="S331" s="3">
        <v>537102</v>
      </c>
      <c r="T331" s="3">
        <v>508635</v>
      </c>
      <c r="U331" s="3">
        <v>463349</v>
      </c>
      <c r="V331" s="3">
        <v>514768</v>
      </c>
      <c r="W331" s="3">
        <v>454032</v>
      </c>
      <c r="X331" s="3">
        <f t="shared" si="22"/>
        <v>3258527</v>
      </c>
      <c r="Y331" s="3">
        <v>293377</v>
      </c>
      <c r="Z331" s="3">
        <v>168029</v>
      </c>
      <c r="AA331" s="3">
        <v>64307</v>
      </c>
      <c r="AB331" s="3">
        <f t="shared" si="23"/>
        <v>525713</v>
      </c>
      <c r="AC331" s="3">
        <v>3781894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1.6020342426297903E-4</v>
      </c>
      <c r="AL331" s="2">
        <v>2.0993048968230518E-3</v>
      </c>
      <c r="AM331" s="2">
        <v>8.0647421635825865E-5</v>
      </c>
    </row>
    <row r="332" spans="1:39" x14ac:dyDescent="0.35">
      <c r="A332" t="s">
        <v>380</v>
      </c>
      <c r="B332">
        <v>2014</v>
      </c>
      <c r="C332" t="s">
        <v>386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15</v>
      </c>
      <c r="K332" s="4">
        <f t="shared" si="20"/>
        <v>15</v>
      </c>
      <c r="L332" s="4">
        <v>60</v>
      </c>
      <c r="M332" s="4">
        <v>93</v>
      </c>
      <c r="N332" s="4">
        <v>133</v>
      </c>
      <c r="O332" s="4">
        <f t="shared" si="21"/>
        <v>286</v>
      </c>
      <c r="P332" s="4">
        <v>257</v>
      </c>
      <c r="Q332" s="3">
        <v>264267</v>
      </c>
      <c r="R332" s="3">
        <v>522002</v>
      </c>
      <c r="S332" s="3">
        <v>545434</v>
      </c>
      <c r="T332" s="3">
        <v>521196</v>
      </c>
      <c r="U332" s="3">
        <v>467312</v>
      </c>
      <c r="V332" s="3">
        <v>507756</v>
      </c>
      <c r="W332" s="3">
        <v>465813</v>
      </c>
      <c r="X332" s="3">
        <f t="shared" si="22"/>
        <v>3293780</v>
      </c>
      <c r="Y332" s="3">
        <v>302931</v>
      </c>
      <c r="Z332" s="3">
        <v>169569</v>
      </c>
      <c r="AA332" s="3">
        <v>65872</v>
      </c>
      <c r="AB332" s="3">
        <f t="shared" si="23"/>
        <v>538372</v>
      </c>
      <c r="AC332" s="3">
        <v>3831863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3.220176336856206E-5</v>
      </c>
      <c r="AK332" s="2">
        <v>1.9806490586965348E-4</v>
      </c>
      <c r="AL332" s="2">
        <v>2.0190672820014572E-3</v>
      </c>
      <c r="AM332" s="2">
        <v>6.7069203674557259E-5</v>
      </c>
    </row>
    <row r="333" spans="1:39" x14ac:dyDescent="0.35">
      <c r="A333" t="s">
        <v>380</v>
      </c>
      <c r="B333">
        <v>2015</v>
      </c>
      <c r="C333" t="s">
        <v>387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f t="shared" si="20"/>
        <v>0</v>
      </c>
      <c r="L333" s="4">
        <v>26</v>
      </c>
      <c r="M333" s="4">
        <v>78</v>
      </c>
      <c r="N333" s="4">
        <v>206</v>
      </c>
      <c r="O333" s="4">
        <f t="shared" si="21"/>
        <v>310</v>
      </c>
      <c r="P333" s="4">
        <v>256</v>
      </c>
      <c r="Q333" s="3">
        <v>281957</v>
      </c>
      <c r="R333" s="3">
        <v>564883</v>
      </c>
      <c r="S333" s="3">
        <v>583399</v>
      </c>
      <c r="T333" s="3">
        <v>559157</v>
      </c>
      <c r="U333" s="3">
        <v>503246</v>
      </c>
      <c r="V333" s="3">
        <v>539938</v>
      </c>
      <c r="W333" s="3">
        <v>513079</v>
      </c>
      <c r="X333" s="3">
        <f t="shared" si="22"/>
        <v>3545659</v>
      </c>
      <c r="Y333" s="3">
        <v>341923</v>
      </c>
      <c r="Z333" s="3">
        <v>187580</v>
      </c>
      <c r="AA333" s="3">
        <v>73129</v>
      </c>
      <c r="AB333" s="3">
        <f t="shared" si="23"/>
        <v>602632</v>
      </c>
      <c r="AC333" s="3">
        <v>4148512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7.6040512045109571E-5</v>
      </c>
      <c r="AL333" s="2">
        <v>2.8169399280723105E-3</v>
      </c>
      <c r="AM333" s="2">
        <v>6.1708872964571398E-5</v>
      </c>
    </row>
    <row r="334" spans="1:39" x14ac:dyDescent="0.35">
      <c r="A334" t="s">
        <v>380</v>
      </c>
      <c r="B334">
        <v>2016</v>
      </c>
      <c r="C334" t="s">
        <v>388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f t="shared" si="20"/>
        <v>0</v>
      </c>
      <c r="L334" s="4">
        <v>23</v>
      </c>
      <c r="M334" s="4">
        <v>36</v>
      </c>
      <c r="N334" s="4">
        <v>108</v>
      </c>
      <c r="O334" s="4">
        <f t="shared" si="21"/>
        <v>167</v>
      </c>
      <c r="P334" s="4">
        <v>191</v>
      </c>
      <c r="Q334" s="3">
        <v>258001</v>
      </c>
      <c r="R334" s="3">
        <v>518224</v>
      </c>
      <c r="S334" s="3">
        <v>531880</v>
      </c>
      <c r="T334" s="3">
        <v>519664</v>
      </c>
      <c r="U334" s="3">
        <v>463238</v>
      </c>
      <c r="V334" s="3">
        <v>480393</v>
      </c>
      <c r="W334" s="3">
        <v>470007</v>
      </c>
      <c r="X334" s="3">
        <f t="shared" si="22"/>
        <v>3241407</v>
      </c>
      <c r="Y334" s="3">
        <v>317745</v>
      </c>
      <c r="Z334" s="3">
        <v>168894</v>
      </c>
      <c r="AA334" s="3">
        <v>65520</v>
      </c>
      <c r="AB334" s="3">
        <f t="shared" si="23"/>
        <v>552159</v>
      </c>
      <c r="AC334" s="3">
        <v>3791992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7.2385088671733617E-5</v>
      </c>
      <c r="AL334" s="2">
        <v>1.6483516483516484E-3</v>
      </c>
      <c r="AM334" s="2">
        <v>5.0369304576591932E-5</v>
      </c>
    </row>
    <row r="335" spans="1:39" x14ac:dyDescent="0.35">
      <c r="A335" t="s">
        <v>380</v>
      </c>
      <c r="B335">
        <v>2017</v>
      </c>
      <c r="C335" t="s">
        <v>389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f t="shared" si="20"/>
        <v>0</v>
      </c>
      <c r="L335" s="4">
        <v>20</v>
      </c>
      <c r="M335" s="4">
        <v>86</v>
      </c>
      <c r="N335" s="4">
        <v>136</v>
      </c>
      <c r="O335" s="4">
        <f t="shared" si="21"/>
        <v>242</v>
      </c>
      <c r="P335" s="4">
        <v>206</v>
      </c>
      <c r="Q335" s="3">
        <v>268809</v>
      </c>
      <c r="R335" s="3">
        <v>546910</v>
      </c>
      <c r="S335" s="3">
        <v>556584</v>
      </c>
      <c r="T335" s="3">
        <v>549059</v>
      </c>
      <c r="U335" s="3">
        <v>492289</v>
      </c>
      <c r="V335" s="3">
        <v>500186</v>
      </c>
      <c r="W335" s="3">
        <v>499355</v>
      </c>
      <c r="X335" s="3">
        <f t="shared" si="22"/>
        <v>3413192</v>
      </c>
      <c r="Y335" s="3">
        <v>341004</v>
      </c>
      <c r="Z335" s="3">
        <v>177472</v>
      </c>
      <c r="AA335" s="3">
        <v>67773</v>
      </c>
      <c r="AB335" s="3">
        <f t="shared" si="23"/>
        <v>586249</v>
      </c>
      <c r="AC335" s="3">
        <v>3999441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5.8650338412452638E-5</v>
      </c>
      <c r="AL335" s="2">
        <v>2.0066988328685466E-3</v>
      </c>
      <c r="AM335" s="2">
        <v>5.15071981309388E-5</v>
      </c>
    </row>
    <row r="336" spans="1:39" x14ac:dyDescent="0.35">
      <c r="A336" t="s">
        <v>390</v>
      </c>
      <c r="B336">
        <v>2009</v>
      </c>
      <c r="C336" t="s">
        <v>391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f t="shared" si="20"/>
        <v>0</v>
      </c>
      <c r="L336" s="4">
        <v>0</v>
      </c>
      <c r="M336" s="4">
        <v>10</v>
      </c>
      <c r="N336" s="4">
        <v>88</v>
      </c>
      <c r="O336" s="4">
        <f t="shared" si="21"/>
        <v>98</v>
      </c>
      <c r="P336" s="4">
        <v>206</v>
      </c>
      <c r="Q336" s="3">
        <v>236520</v>
      </c>
      <c r="R336" s="3">
        <v>468445</v>
      </c>
      <c r="S336" s="3">
        <v>505025</v>
      </c>
      <c r="T336" s="3">
        <v>499891</v>
      </c>
      <c r="U336" s="3">
        <v>500875</v>
      </c>
      <c r="V336" s="3">
        <v>547303</v>
      </c>
      <c r="W336" s="3">
        <v>450229</v>
      </c>
      <c r="X336" s="3">
        <f t="shared" si="22"/>
        <v>3208288</v>
      </c>
      <c r="Y336" s="3">
        <v>250691</v>
      </c>
      <c r="Z336" s="3">
        <v>164626</v>
      </c>
      <c r="AA336" s="3">
        <v>73084</v>
      </c>
      <c r="AB336" s="3">
        <f t="shared" si="23"/>
        <v>488401</v>
      </c>
      <c r="AC336" s="3">
        <v>3694697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1.2040939193257074E-3</v>
      </c>
      <c r="AM336" s="2">
        <v>5.5755586994007896E-5</v>
      </c>
    </row>
    <row r="337" spans="1:39" x14ac:dyDescent="0.35">
      <c r="A337" t="s">
        <v>390</v>
      </c>
      <c r="B337">
        <v>2010</v>
      </c>
      <c r="C337" t="s">
        <v>392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f t="shared" si="20"/>
        <v>0</v>
      </c>
      <c r="L337" s="4">
        <v>0</v>
      </c>
      <c r="M337" s="4">
        <v>0</v>
      </c>
      <c r="N337" s="4">
        <v>34</v>
      </c>
      <c r="O337" s="4">
        <f t="shared" si="21"/>
        <v>34</v>
      </c>
      <c r="P337" s="4">
        <v>227</v>
      </c>
      <c r="Q337" s="3">
        <v>234357</v>
      </c>
      <c r="R337" s="3">
        <v>478009</v>
      </c>
      <c r="S337" s="3">
        <v>509101</v>
      </c>
      <c r="T337" s="3">
        <v>508970</v>
      </c>
      <c r="U337" s="3">
        <v>503273</v>
      </c>
      <c r="V337" s="3">
        <v>546267</v>
      </c>
      <c r="W337" s="3">
        <v>476153</v>
      </c>
      <c r="X337" s="3">
        <f t="shared" si="22"/>
        <v>3256130</v>
      </c>
      <c r="Y337" s="3">
        <v>267447</v>
      </c>
      <c r="Z337" s="3">
        <v>166760</v>
      </c>
      <c r="AA337" s="3">
        <v>74370</v>
      </c>
      <c r="AB337" s="3">
        <f t="shared" si="23"/>
        <v>508577</v>
      </c>
      <c r="AC337" s="3">
        <v>3761910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4.571735915019497E-4</v>
      </c>
      <c r="AM337" s="2">
        <v>6.034168813182665E-5</v>
      </c>
    </row>
    <row r="338" spans="1:39" x14ac:dyDescent="0.35">
      <c r="A338" t="s">
        <v>390</v>
      </c>
      <c r="B338">
        <v>2011</v>
      </c>
      <c r="C338" t="s">
        <v>393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f t="shared" si="20"/>
        <v>0</v>
      </c>
      <c r="L338" s="4">
        <v>0</v>
      </c>
      <c r="M338" s="4">
        <v>0</v>
      </c>
      <c r="N338" s="4">
        <v>34</v>
      </c>
      <c r="O338" s="4">
        <f t="shared" si="21"/>
        <v>34</v>
      </c>
      <c r="P338" s="4">
        <v>203</v>
      </c>
      <c r="Q338" s="3">
        <v>232910</v>
      </c>
      <c r="R338" s="3">
        <v>472231</v>
      </c>
      <c r="S338" s="3">
        <v>502729</v>
      </c>
      <c r="T338" s="3">
        <v>512201</v>
      </c>
      <c r="U338" s="3">
        <v>496071</v>
      </c>
      <c r="V338" s="3">
        <v>534275</v>
      </c>
      <c r="W338" s="3">
        <v>485905</v>
      </c>
      <c r="X338" s="3">
        <f t="shared" si="22"/>
        <v>3236322</v>
      </c>
      <c r="Y338" s="3">
        <v>273170</v>
      </c>
      <c r="Z338" s="3">
        <v>163973</v>
      </c>
      <c r="AA338" s="3">
        <v>72594</v>
      </c>
      <c r="AB338" s="3">
        <f t="shared" si="23"/>
        <v>509737</v>
      </c>
      <c r="AC338" s="3">
        <v>3745417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4.6835826652340414E-4</v>
      </c>
      <c r="AM338" s="2">
        <v>5.4199572437461569E-5</v>
      </c>
    </row>
    <row r="339" spans="1:39" x14ac:dyDescent="0.35">
      <c r="A339" t="s">
        <v>390</v>
      </c>
      <c r="B339">
        <v>2012</v>
      </c>
      <c r="C339" t="s">
        <v>394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f t="shared" si="20"/>
        <v>0</v>
      </c>
      <c r="L339" s="4">
        <v>0</v>
      </c>
      <c r="M339" s="4">
        <v>0</v>
      </c>
      <c r="N339" s="4">
        <v>32</v>
      </c>
      <c r="O339" s="4">
        <f t="shared" si="21"/>
        <v>32</v>
      </c>
      <c r="P339" s="4">
        <v>188</v>
      </c>
      <c r="Q339" s="3">
        <v>238337</v>
      </c>
      <c r="R339" s="3">
        <v>487095</v>
      </c>
      <c r="S339" s="3">
        <v>514111</v>
      </c>
      <c r="T339" s="3">
        <v>531165</v>
      </c>
      <c r="U339" s="3">
        <v>510138</v>
      </c>
      <c r="V339" s="3">
        <v>540687</v>
      </c>
      <c r="W339" s="3">
        <v>506238</v>
      </c>
      <c r="X339" s="3">
        <f t="shared" si="22"/>
        <v>3327771</v>
      </c>
      <c r="Y339" s="3">
        <v>290738</v>
      </c>
      <c r="Z339" s="3">
        <v>164890</v>
      </c>
      <c r="AA339" s="3">
        <v>75528</v>
      </c>
      <c r="AB339" s="3">
        <f t="shared" si="23"/>
        <v>531156</v>
      </c>
      <c r="AC339" s="3">
        <v>3859680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4.2368393178688696E-4</v>
      </c>
      <c r="AM339" s="2">
        <v>4.8708701239480994E-5</v>
      </c>
    </row>
    <row r="340" spans="1:39" x14ac:dyDescent="0.35">
      <c r="A340" t="s">
        <v>390</v>
      </c>
      <c r="B340">
        <v>2013</v>
      </c>
      <c r="C340" t="s">
        <v>395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f t="shared" si="20"/>
        <v>0</v>
      </c>
      <c r="L340" s="4">
        <v>0</v>
      </c>
      <c r="M340" s="4">
        <v>0</v>
      </c>
      <c r="N340" s="4">
        <v>67</v>
      </c>
      <c r="O340" s="4">
        <f t="shared" si="21"/>
        <v>67</v>
      </c>
      <c r="P340" s="4">
        <v>226</v>
      </c>
      <c r="Q340" s="3">
        <v>236333</v>
      </c>
      <c r="R340" s="3">
        <v>485988</v>
      </c>
      <c r="S340" s="3">
        <v>520311</v>
      </c>
      <c r="T340" s="3">
        <v>532839</v>
      </c>
      <c r="U340" s="3">
        <v>507844</v>
      </c>
      <c r="V340" s="3">
        <v>532980</v>
      </c>
      <c r="W340" s="3">
        <v>520410</v>
      </c>
      <c r="X340" s="3">
        <f t="shared" si="22"/>
        <v>3336705</v>
      </c>
      <c r="Y340" s="3">
        <v>311945</v>
      </c>
      <c r="Z340" s="3">
        <v>167740</v>
      </c>
      <c r="AA340" s="3">
        <v>78570</v>
      </c>
      <c r="AB340" s="3">
        <f t="shared" si="23"/>
        <v>558255</v>
      </c>
      <c r="AC340" s="3">
        <v>3894343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8.5274277714140253E-4</v>
      </c>
      <c r="AM340" s="2">
        <v>5.8032895407518031E-5</v>
      </c>
    </row>
    <row r="341" spans="1:39" x14ac:dyDescent="0.35">
      <c r="A341" t="s">
        <v>390</v>
      </c>
      <c r="B341">
        <v>2014</v>
      </c>
      <c r="C341" t="s">
        <v>396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11</v>
      </c>
      <c r="K341" s="4">
        <f t="shared" si="20"/>
        <v>11</v>
      </c>
      <c r="L341" s="4">
        <v>22</v>
      </c>
      <c r="M341" s="4">
        <v>27</v>
      </c>
      <c r="N341" s="4">
        <v>37</v>
      </c>
      <c r="O341" s="4">
        <f t="shared" si="21"/>
        <v>86</v>
      </c>
      <c r="P341" s="4">
        <v>176</v>
      </c>
      <c r="Q341" s="3">
        <v>234253</v>
      </c>
      <c r="R341" s="3">
        <v>486623</v>
      </c>
      <c r="S341" s="3">
        <v>516007</v>
      </c>
      <c r="T341" s="3">
        <v>537006</v>
      </c>
      <c r="U341" s="3">
        <v>514011</v>
      </c>
      <c r="V341" s="3">
        <v>529437</v>
      </c>
      <c r="W341" s="3">
        <v>530918</v>
      </c>
      <c r="X341" s="3">
        <f t="shared" si="22"/>
        <v>3348255</v>
      </c>
      <c r="Y341" s="3">
        <v>332291</v>
      </c>
      <c r="Z341" s="3">
        <v>171492</v>
      </c>
      <c r="AA341" s="3">
        <v>79457</v>
      </c>
      <c r="AB341" s="3">
        <f t="shared" si="23"/>
        <v>583240</v>
      </c>
      <c r="AC341" s="3">
        <v>3931719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2.0718830403188439E-5</v>
      </c>
      <c r="AK341" s="2">
        <v>6.6207029380873993E-5</v>
      </c>
      <c r="AL341" s="2">
        <v>4.6566067180990974E-4</v>
      </c>
      <c r="AM341" s="2">
        <v>4.4764134975057986E-5</v>
      </c>
    </row>
    <row r="342" spans="1:39" x14ac:dyDescent="0.35">
      <c r="A342" t="s">
        <v>390</v>
      </c>
      <c r="B342">
        <v>2015</v>
      </c>
      <c r="C342" t="s">
        <v>397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f t="shared" si="20"/>
        <v>0</v>
      </c>
      <c r="L342" s="4">
        <v>0</v>
      </c>
      <c r="M342" s="4">
        <v>10</v>
      </c>
      <c r="N342" s="4">
        <v>48</v>
      </c>
      <c r="O342" s="4">
        <f t="shared" si="21"/>
        <v>58</v>
      </c>
      <c r="P342" s="4">
        <v>210</v>
      </c>
      <c r="Q342" s="3">
        <v>225601</v>
      </c>
      <c r="R342" s="3">
        <v>468052</v>
      </c>
      <c r="S342" s="3">
        <v>498961</v>
      </c>
      <c r="T342" s="3">
        <v>525484</v>
      </c>
      <c r="U342" s="3">
        <v>497517</v>
      </c>
      <c r="V342" s="3">
        <v>502014</v>
      </c>
      <c r="W342" s="3">
        <v>515325</v>
      </c>
      <c r="X342" s="3">
        <f t="shared" si="22"/>
        <v>3232954</v>
      </c>
      <c r="Y342" s="3">
        <v>335488</v>
      </c>
      <c r="Z342" s="3">
        <v>164918</v>
      </c>
      <c r="AA342" s="3">
        <v>79118</v>
      </c>
      <c r="AB342" s="3">
        <f t="shared" si="23"/>
        <v>579524</v>
      </c>
      <c r="AC342" s="3">
        <v>3813556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6.0668874339594027E-4</v>
      </c>
      <c r="AM342" s="2">
        <v>5.5066714635893638E-5</v>
      </c>
    </row>
    <row r="343" spans="1:39" x14ac:dyDescent="0.35">
      <c r="A343" t="s">
        <v>390</v>
      </c>
      <c r="B343">
        <v>2016</v>
      </c>
      <c r="C343" t="s">
        <v>398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f t="shared" si="20"/>
        <v>0</v>
      </c>
      <c r="L343" s="4">
        <v>0</v>
      </c>
      <c r="M343" s="4">
        <v>40</v>
      </c>
      <c r="N343" s="4">
        <v>45</v>
      </c>
      <c r="O343" s="4">
        <f t="shared" si="21"/>
        <v>85</v>
      </c>
      <c r="P343" s="4">
        <v>160</v>
      </c>
      <c r="Q343" s="3">
        <v>234518</v>
      </c>
      <c r="R343" s="3">
        <v>487284</v>
      </c>
      <c r="S343" s="3">
        <v>518417</v>
      </c>
      <c r="T343" s="3">
        <v>554144</v>
      </c>
      <c r="U343" s="3">
        <v>523950</v>
      </c>
      <c r="V343" s="3">
        <v>522036</v>
      </c>
      <c r="W343" s="3">
        <v>545438</v>
      </c>
      <c r="X343" s="3">
        <f t="shared" si="22"/>
        <v>3385787</v>
      </c>
      <c r="Y343" s="3">
        <v>379387</v>
      </c>
      <c r="Z343" s="3">
        <v>178406</v>
      </c>
      <c r="AA343" s="3">
        <v>86273</v>
      </c>
      <c r="AB343" s="3">
        <f t="shared" si="23"/>
        <v>644066</v>
      </c>
      <c r="AC343" s="3">
        <v>4029474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5.2160003709155823E-4</v>
      </c>
      <c r="AM343" s="2">
        <v>3.9707415905897393E-5</v>
      </c>
    </row>
    <row r="344" spans="1:39" x14ac:dyDescent="0.35">
      <c r="A344" t="s">
        <v>390</v>
      </c>
      <c r="B344">
        <v>2017</v>
      </c>
      <c r="C344" t="s">
        <v>399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f t="shared" si="20"/>
        <v>0</v>
      </c>
      <c r="L344" s="4">
        <v>21</v>
      </c>
      <c r="M344" s="4">
        <v>35</v>
      </c>
      <c r="N344" s="4">
        <v>90</v>
      </c>
      <c r="O344" s="4">
        <f t="shared" si="21"/>
        <v>146</v>
      </c>
      <c r="P344" s="4">
        <v>254</v>
      </c>
      <c r="Q344" s="3">
        <v>228406</v>
      </c>
      <c r="R344" s="3">
        <v>477526</v>
      </c>
      <c r="S344" s="3">
        <v>502310</v>
      </c>
      <c r="T344" s="3">
        <v>550912</v>
      </c>
      <c r="U344" s="3">
        <v>520108</v>
      </c>
      <c r="V344" s="3">
        <v>506038</v>
      </c>
      <c r="W344" s="3">
        <v>529144</v>
      </c>
      <c r="X344" s="3">
        <f t="shared" si="22"/>
        <v>3314444</v>
      </c>
      <c r="Y344" s="3">
        <v>381554</v>
      </c>
      <c r="Z344" s="3">
        <v>174687</v>
      </c>
      <c r="AA344" s="3">
        <v>81159</v>
      </c>
      <c r="AB344" s="3">
        <f t="shared" si="23"/>
        <v>637400</v>
      </c>
      <c r="AC344" s="3">
        <v>3951844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5.5038081110406393E-5</v>
      </c>
      <c r="AL344" s="2">
        <v>1.1089343141241267E-3</v>
      </c>
      <c r="AM344" s="2">
        <v>6.4273792184104433E-5</v>
      </c>
    </row>
    <row r="345" spans="1:39" x14ac:dyDescent="0.35">
      <c r="A345" t="s">
        <v>400</v>
      </c>
      <c r="B345">
        <v>2009</v>
      </c>
      <c r="C345" t="s">
        <v>401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10</v>
      </c>
      <c r="J345" s="4">
        <v>68</v>
      </c>
      <c r="K345" s="4">
        <f t="shared" si="20"/>
        <v>78</v>
      </c>
      <c r="L345" s="4">
        <v>166</v>
      </c>
      <c r="M345" s="4">
        <v>270</v>
      </c>
      <c r="N345" s="4">
        <v>686</v>
      </c>
      <c r="O345" s="4">
        <f t="shared" si="21"/>
        <v>1122</v>
      </c>
      <c r="P345" s="4">
        <v>1232</v>
      </c>
      <c r="Q345" s="3">
        <v>740724</v>
      </c>
      <c r="R345" s="3">
        <v>1548991</v>
      </c>
      <c r="S345" s="3">
        <v>1720951</v>
      </c>
      <c r="T345" s="3">
        <v>1503587</v>
      </c>
      <c r="U345" s="3">
        <v>1730660</v>
      </c>
      <c r="V345" s="3">
        <v>1919182</v>
      </c>
      <c r="W345" s="3">
        <v>1456228</v>
      </c>
      <c r="X345" s="3">
        <f t="shared" si="22"/>
        <v>10620323</v>
      </c>
      <c r="Y345" s="3">
        <v>918765</v>
      </c>
      <c r="Z345" s="3">
        <v>715542</v>
      </c>
      <c r="AA345" s="3">
        <v>285231</v>
      </c>
      <c r="AB345" s="3">
        <f t="shared" si="23"/>
        <v>1919538</v>
      </c>
      <c r="AC345" s="3">
        <v>12539703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5.2105532461225671E-6</v>
      </c>
      <c r="AJ345" s="2">
        <v>4.6695984420022142E-5</v>
      </c>
      <c r="AK345" s="2">
        <v>1.8067732227501049E-4</v>
      </c>
      <c r="AL345" s="2">
        <v>2.4050681728143156E-3</v>
      </c>
      <c r="AM345" s="2">
        <v>9.8247940960005195E-5</v>
      </c>
    </row>
    <row r="346" spans="1:39" x14ac:dyDescent="0.35">
      <c r="A346" t="s">
        <v>400</v>
      </c>
      <c r="B346">
        <v>2010</v>
      </c>
      <c r="C346" t="s">
        <v>402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12</v>
      </c>
      <c r="K346" s="4">
        <f t="shared" si="20"/>
        <v>12</v>
      </c>
      <c r="L346" s="4">
        <v>115</v>
      </c>
      <c r="M346" s="4">
        <v>256</v>
      </c>
      <c r="N346" s="4">
        <v>615</v>
      </c>
      <c r="O346" s="4">
        <f t="shared" si="21"/>
        <v>986</v>
      </c>
      <c r="P346" s="4">
        <v>1176</v>
      </c>
      <c r="Q346" s="3">
        <v>725505</v>
      </c>
      <c r="R346" s="3">
        <v>1554386</v>
      </c>
      <c r="S346" s="3">
        <v>1753419</v>
      </c>
      <c r="T346" s="3">
        <v>1478767</v>
      </c>
      <c r="U346" s="3">
        <v>1683562</v>
      </c>
      <c r="V346" s="3">
        <v>1923692</v>
      </c>
      <c r="W346" s="3">
        <v>1517231</v>
      </c>
      <c r="X346" s="3">
        <f t="shared" si="22"/>
        <v>10636562</v>
      </c>
      <c r="Y346" s="3">
        <v>937120</v>
      </c>
      <c r="Z346" s="3">
        <v>696313</v>
      </c>
      <c r="AA346" s="3">
        <v>286517</v>
      </c>
      <c r="AB346" s="3">
        <f t="shared" si="23"/>
        <v>1919950</v>
      </c>
      <c r="AC346" s="3">
        <v>12554832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7.9091450148329428E-6</v>
      </c>
      <c r="AK346" s="2">
        <v>1.2271640771726141E-4</v>
      </c>
      <c r="AL346" s="2">
        <v>2.1464694939567286E-3</v>
      </c>
      <c r="AM346" s="2">
        <v>9.366911480774892E-5</v>
      </c>
    </row>
    <row r="347" spans="1:39" x14ac:dyDescent="0.35">
      <c r="A347" t="s">
        <v>400</v>
      </c>
      <c r="B347">
        <v>2011</v>
      </c>
      <c r="C347" t="s">
        <v>403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42</v>
      </c>
      <c r="K347" s="4">
        <f t="shared" si="20"/>
        <v>42</v>
      </c>
      <c r="L347" s="4">
        <v>170</v>
      </c>
      <c r="M347" s="4">
        <v>312</v>
      </c>
      <c r="N347" s="4">
        <v>691</v>
      </c>
      <c r="O347" s="4">
        <f t="shared" si="21"/>
        <v>1173</v>
      </c>
      <c r="P347" s="4">
        <v>1423</v>
      </c>
      <c r="Q347" s="3">
        <v>721608</v>
      </c>
      <c r="R347" s="3">
        <v>1534999</v>
      </c>
      <c r="S347" s="3">
        <v>1755977</v>
      </c>
      <c r="T347" s="3">
        <v>1485937</v>
      </c>
      <c r="U347" s="3">
        <v>1637500</v>
      </c>
      <c r="V347" s="3">
        <v>1912773</v>
      </c>
      <c r="W347" s="3">
        <v>1561528</v>
      </c>
      <c r="X347" s="3">
        <f t="shared" si="22"/>
        <v>10610322</v>
      </c>
      <c r="Y347" s="3">
        <v>950278</v>
      </c>
      <c r="Z347" s="3">
        <v>679329</v>
      </c>
      <c r="AA347" s="3">
        <v>293502</v>
      </c>
      <c r="AB347" s="3">
        <f t="shared" si="23"/>
        <v>1923109</v>
      </c>
      <c r="AC347" s="3">
        <v>12537929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2.6896731918992168E-5</v>
      </c>
      <c r="AK347" s="2">
        <v>1.7889501808944329E-4</v>
      </c>
      <c r="AL347" s="2">
        <v>2.3543280795360849E-3</v>
      </c>
      <c r="AM347" s="2">
        <v>1.1349561797646167E-4</v>
      </c>
    </row>
    <row r="348" spans="1:39" x14ac:dyDescent="0.35">
      <c r="A348" t="s">
        <v>400</v>
      </c>
      <c r="B348">
        <v>2012</v>
      </c>
      <c r="C348" t="s">
        <v>404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f t="shared" si="20"/>
        <v>0</v>
      </c>
      <c r="L348" s="4">
        <v>78</v>
      </c>
      <c r="M348" s="4">
        <v>258</v>
      </c>
      <c r="N348" s="4">
        <v>646</v>
      </c>
      <c r="O348" s="4">
        <f t="shared" si="21"/>
        <v>982</v>
      </c>
      <c r="P348" s="4">
        <v>1208</v>
      </c>
      <c r="Q348" s="3">
        <v>723445</v>
      </c>
      <c r="R348" s="3">
        <v>1535922</v>
      </c>
      <c r="S348" s="3">
        <v>1763652</v>
      </c>
      <c r="T348" s="3">
        <v>1515249</v>
      </c>
      <c r="U348" s="3">
        <v>1608592</v>
      </c>
      <c r="V348" s="3">
        <v>1914463</v>
      </c>
      <c r="W348" s="3">
        <v>1617259</v>
      </c>
      <c r="X348" s="3">
        <f t="shared" si="22"/>
        <v>10678582</v>
      </c>
      <c r="Y348" s="3">
        <v>987248</v>
      </c>
      <c r="Z348" s="3">
        <v>671964</v>
      </c>
      <c r="AA348" s="3">
        <v>303995</v>
      </c>
      <c r="AB348" s="3">
        <f t="shared" si="23"/>
        <v>1963207</v>
      </c>
      <c r="AC348" s="3">
        <v>12638726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7.9007503687016843E-5</v>
      </c>
      <c r="AL348" s="2">
        <v>2.1250349512327506E-3</v>
      </c>
      <c r="AM348" s="2">
        <v>9.5579253795042315E-5</v>
      </c>
    </row>
    <row r="349" spans="1:39" x14ac:dyDescent="0.35">
      <c r="A349" t="s">
        <v>400</v>
      </c>
      <c r="B349">
        <v>2013</v>
      </c>
      <c r="C349" t="s">
        <v>405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24</v>
      </c>
      <c r="K349" s="4">
        <f t="shared" si="20"/>
        <v>24</v>
      </c>
      <c r="L349" s="4">
        <v>181</v>
      </c>
      <c r="M349" s="4">
        <v>302</v>
      </c>
      <c r="N349" s="4">
        <v>708</v>
      </c>
      <c r="O349" s="4">
        <f t="shared" si="21"/>
        <v>1191</v>
      </c>
      <c r="P349" s="4">
        <v>1526</v>
      </c>
      <c r="Q349" s="3">
        <v>719662</v>
      </c>
      <c r="R349" s="3">
        <v>1528713</v>
      </c>
      <c r="S349" s="3">
        <v>1752263</v>
      </c>
      <c r="T349" s="3">
        <v>1546179</v>
      </c>
      <c r="U349" s="3">
        <v>1577462</v>
      </c>
      <c r="V349" s="3">
        <v>1892287</v>
      </c>
      <c r="W349" s="3">
        <v>1661645</v>
      </c>
      <c r="X349" s="3">
        <f t="shared" si="22"/>
        <v>10678211</v>
      </c>
      <c r="Y349" s="3">
        <v>1017514</v>
      </c>
      <c r="Z349" s="3">
        <v>663290</v>
      </c>
      <c r="AA349" s="3">
        <v>309363</v>
      </c>
      <c r="AB349" s="3">
        <f t="shared" si="23"/>
        <v>1990167</v>
      </c>
      <c r="AC349" s="3">
        <v>12666382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1.4443518320700269E-5</v>
      </c>
      <c r="AK349" s="2">
        <v>1.7788453033570055E-4</v>
      </c>
      <c r="AL349" s="2">
        <v>2.2885736174009172E-3</v>
      </c>
      <c r="AM349" s="2">
        <v>1.2047639175890952E-4</v>
      </c>
    </row>
    <row r="350" spans="1:39" x14ac:dyDescent="0.35">
      <c r="A350" t="s">
        <v>400</v>
      </c>
      <c r="B350">
        <v>2014</v>
      </c>
      <c r="C350" t="s">
        <v>406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59</v>
      </c>
      <c r="K350" s="4">
        <f t="shared" si="20"/>
        <v>59</v>
      </c>
      <c r="L350" s="4">
        <v>210</v>
      </c>
      <c r="M350" s="4">
        <v>320</v>
      </c>
      <c r="N350" s="4">
        <v>611</v>
      </c>
      <c r="O350" s="4">
        <f t="shared" si="21"/>
        <v>1141</v>
      </c>
      <c r="P350" s="4">
        <v>1232</v>
      </c>
      <c r="Q350" s="3">
        <v>710565</v>
      </c>
      <c r="R350" s="3">
        <v>1507042</v>
      </c>
      <c r="S350" s="3">
        <v>1712459</v>
      </c>
      <c r="T350" s="3">
        <v>1561591</v>
      </c>
      <c r="U350" s="3">
        <v>1535532</v>
      </c>
      <c r="V350" s="3">
        <v>1848835</v>
      </c>
      <c r="W350" s="3">
        <v>1683417</v>
      </c>
      <c r="X350" s="3">
        <f t="shared" si="22"/>
        <v>10559441</v>
      </c>
      <c r="Y350" s="3">
        <v>1046455</v>
      </c>
      <c r="Z350" s="3">
        <v>650734</v>
      </c>
      <c r="AA350" s="3">
        <v>315029</v>
      </c>
      <c r="AB350" s="3">
        <f t="shared" si="23"/>
        <v>2012218</v>
      </c>
      <c r="AC350" s="3">
        <v>12566922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3.5047762972573045E-5</v>
      </c>
      <c r="AK350" s="2">
        <v>2.0067752555054922E-4</v>
      </c>
      <c r="AL350" s="2">
        <v>1.9395039821730698E-3</v>
      </c>
      <c r="AM350" s="2">
        <v>9.8035143370827003E-5</v>
      </c>
    </row>
    <row r="351" spans="1:39" x14ac:dyDescent="0.35">
      <c r="A351" t="s">
        <v>400</v>
      </c>
      <c r="B351">
        <v>2015</v>
      </c>
      <c r="C351" t="s">
        <v>407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33</v>
      </c>
      <c r="K351" s="4">
        <f t="shared" si="20"/>
        <v>33</v>
      </c>
      <c r="L351" s="4">
        <v>193</v>
      </c>
      <c r="M351" s="4">
        <v>355</v>
      </c>
      <c r="N351" s="4">
        <v>697</v>
      </c>
      <c r="O351" s="4">
        <f t="shared" si="21"/>
        <v>1245</v>
      </c>
      <c r="P351" s="4">
        <v>1508</v>
      </c>
      <c r="Q351" s="3">
        <v>711591</v>
      </c>
      <c r="R351" s="3">
        <v>1504984</v>
      </c>
      <c r="S351" s="3">
        <v>1725062</v>
      </c>
      <c r="T351" s="3">
        <v>1592030</v>
      </c>
      <c r="U351" s="3">
        <v>1514449</v>
      </c>
      <c r="V351" s="3">
        <v>1818021</v>
      </c>
      <c r="W351" s="3">
        <v>1713747</v>
      </c>
      <c r="X351" s="3">
        <f t="shared" si="22"/>
        <v>10579884</v>
      </c>
      <c r="Y351" s="3">
        <v>1086837</v>
      </c>
      <c r="Z351" s="3">
        <v>644974</v>
      </c>
      <c r="AA351" s="3">
        <v>313435</v>
      </c>
      <c r="AB351" s="3">
        <f t="shared" si="23"/>
        <v>2045246</v>
      </c>
      <c r="AC351" s="3">
        <v>12617386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1.9256051214094028E-5</v>
      </c>
      <c r="AK351" s="2">
        <v>1.7757952664474987E-4</v>
      </c>
      <c r="AL351" s="2">
        <v>2.2237465503214381E-3</v>
      </c>
      <c r="AM351" s="2">
        <v>1.1951762433201298E-4</v>
      </c>
    </row>
    <row r="352" spans="1:39" x14ac:dyDescent="0.35">
      <c r="A352" t="s">
        <v>400</v>
      </c>
      <c r="B352">
        <v>2016</v>
      </c>
      <c r="C352" t="s">
        <v>408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32</v>
      </c>
      <c r="K352" s="4">
        <f t="shared" si="20"/>
        <v>32</v>
      </c>
      <c r="L352" s="4">
        <v>126</v>
      </c>
      <c r="M352" s="4">
        <v>356</v>
      </c>
      <c r="N352" s="4">
        <v>624</v>
      </c>
      <c r="O352" s="4">
        <f t="shared" si="21"/>
        <v>1106</v>
      </c>
      <c r="P352" s="4">
        <v>1191</v>
      </c>
      <c r="Q352" s="3">
        <v>721223</v>
      </c>
      <c r="R352" s="3">
        <v>1524499</v>
      </c>
      <c r="S352" s="3">
        <v>1728293</v>
      </c>
      <c r="T352" s="3">
        <v>1650795</v>
      </c>
      <c r="U352" s="3">
        <v>1530421</v>
      </c>
      <c r="V352" s="3">
        <v>1819612</v>
      </c>
      <c r="W352" s="3">
        <v>1775324</v>
      </c>
      <c r="X352" s="3">
        <f t="shared" si="22"/>
        <v>10750167</v>
      </c>
      <c r="Y352" s="3">
        <v>1160272</v>
      </c>
      <c r="Z352" s="3">
        <v>662331</v>
      </c>
      <c r="AA352" s="3">
        <v>325788</v>
      </c>
      <c r="AB352" s="3">
        <f t="shared" si="23"/>
        <v>2148391</v>
      </c>
      <c r="AC352" s="3">
        <v>12893949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1.8024878839017553E-5</v>
      </c>
      <c r="AK352" s="2">
        <v>1.0859522594701931E-4</v>
      </c>
      <c r="AL352" s="2">
        <v>1.9153559983793142E-3</v>
      </c>
      <c r="AM352" s="2">
        <v>9.2368908857945697E-5</v>
      </c>
    </row>
    <row r="353" spans="1:39" x14ac:dyDescent="0.35">
      <c r="A353" t="s">
        <v>400</v>
      </c>
      <c r="B353">
        <v>2017</v>
      </c>
      <c r="C353" t="s">
        <v>409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25</v>
      </c>
      <c r="K353" s="4">
        <f t="shared" si="20"/>
        <v>25</v>
      </c>
      <c r="L353" s="4">
        <v>194</v>
      </c>
      <c r="M353" s="4">
        <v>360</v>
      </c>
      <c r="N353" s="4">
        <v>611</v>
      </c>
      <c r="O353" s="4">
        <f t="shared" si="21"/>
        <v>1165</v>
      </c>
      <c r="P353" s="4">
        <v>1422</v>
      </c>
      <c r="Q353" s="3">
        <v>715867</v>
      </c>
      <c r="R353" s="3">
        <v>1510035</v>
      </c>
      <c r="S353" s="3">
        <v>1703779</v>
      </c>
      <c r="T353" s="3">
        <v>1655660</v>
      </c>
      <c r="U353" s="3">
        <v>1508763</v>
      </c>
      <c r="V353" s="3">
        <v>1777792</v>
      </c>
      <c r="W353" s="3">
        <v>1792804</v>
      </c>
      <c r="X353" s="3">
        <f t="shared" si="22"/>
        <v>10664700</v>
      </c>
      <c r="Y353" s="3">
        <v>1203329</v>
      </c>
      <c r="Z353" s="3">
        <v>663455</v>
      </c>
      <c r="AA353" s="3">
        <v>326620</v>
      </c>
      <c r="AB353" s="3">
        <f t="shared" si="23"/>
        <v>2193404</v>
      </c>
      <c r="AC353" s="3">
        <v>12858104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1.3944636446594273E-5</v>
      </c>
      <c r="AK353" s="2">
        <v>1.612194171336351E-4</v>
      </c>
      <c r="AL353" s="2">
        <v>1.8706754026085359E-3</v>
      </c>
      <c r="AM353" s="2">
        <v>1.1059173265358563E-4</v>
      </c>
    </row>
    <row r="354" spans="1:39" x14ac:dyDescent="0.35">
      <c r="A354" t="s">
        <v>410</v>
      </c>
      <c r="B354">
        <v>2009</v>
      </c>
      <c r="C354" t="s">
        <v>411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f t="shared" si="20"/>
        <v>0</v>
      </c>
      <c r="L354" s="4">
        <v>0</v>
      </c>
      <c r="M354" s="4">
        <v>0</v>
      </c>
      <c r="N354" s="4">
        <v>12</v>
      </c>
      <c r="O354" s="4">
        <f t="shared" si="21"/>
        <v>12</v>
      </c>
      <c r="P354" s="4">
        <v>58</v>
      </c>
      <c r="Q354" s="3">
        <v>61094</v>
      </c>
      <c r="R354" s="3">
        <v>129222</v>
      </c>
      <c r="S354" s="3">
        <v>152572</v>
      </c>
      <c r="T354" s="3">
        <v>132597</v>
      </c>
      <c r="U354" s="3">
        <v>153618</v>
      </c>
      <c r="V354" s="3">
        <v>160694</v>
      </c>
      <c r="W354" s="3">
        <v>118196</v>
      </c>
      <c r="X354" s="3">
        <f t="shared" si="22"/>
        <v>907993</v>
      </c>
      <c r="Y354" s="3">
        <v>70288</v>
      </c>
      <c r="Z354" s="3">
        <v>55552</v>
      </c>
      <c r="AA354" s="3">
        <v>23556</v>
      </c>
      <c r="AB354" s="3">
        <f t="shared" si="23"/>
        <v>149396</v>
      </c>
      <c r="AC354" s="3">
        <v>1057381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5.0942435048395313E-4</v>
      </c>
      <c r="AM354" s="2">
        <v>5.4852508225511903E-5</v>
      </c>
    </row>
    <row r="355" spans="1:39" x14ac:dyDescent="0.35">
      <c r="A355" t="s">
        <v>410</v>
      </c>
      <c r="B355">
        <v>2010</v>
      </c>
      <c r="C355" t="s">
        <v>412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f t="shared" si="20"/>
        <v>0</v>
      </c>
      <c r="L355" s="4">
        <v>0</v>
      </c>
      <c r="M355" s="4">
        <v>0</v>
      </c>
      <c r="N355" s="4">
        <v>10</v>
      </c>
      <c r="O355" s="4">
        <f t="shared" si="21"/>
        <v>10</v>
      </c>
      <c r="P355" s="4">
        <v>85</v>
      </c>
      <c r="Q355" s="3">
        <v>59286</v>
      </c>
      <c r="R355" s="3">
        <v>127539</v>
      </c>
      <c r="S355" s="3">
        <v>160702</v>
      </c>
      <c r="T355" s="3">
        <v>127794</v>
      </c>
      <c r="U355" s="3">
        <v>146921</v>
      </c>
      <c r="V355" s="3">
        <v>160831</v>
      </c>
      <c r="W355" s="3">
        <v>122767</v>
      </c>
      <c r="X355" s="3">
        <f t="shared" si="22"/>
        <v>905840</v>
      </c>
      <c r="Y355" s="3">
        <v>70642</v>
      </c>
      <c r="Z355" s="3">
        <v>54673</v>
      </c>
      <c r="AA355" s="3">
        <v>24563</v>
      </c>
      <c r="AB355" s="3">
        <f t="shared" si="23"/>
        <v>149878</v>
      </c>
      <c r="AC355" s="3">
        <v>1056389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4.0711639457720962E-4</v>
      </c>
      <c r="AM355" s="2">
        <v>8.0462784069126048E-5</v>
      </c>
    </row>
    <row r="356" spans="1:39" x14ac:dyDescent="0.35">
      <c r="A356" t="s">
        <v>410</v>
      </c>
      <c r="B356">
        <v>2011</v>
      </c>
      <c r="C356" t="s">
        <v>413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f t="shared" si="20"/>
        <v>0</v>
      </c>
      <c r="L356" s="4">
        <v>0</v>
      </c>
      <c r="M356" s="4">
        <v>0</v>
      </c>
      <c r="N356" s="4">
        <v>0</v>
      </c>
      <c r="O356" s="4">
        <f t="shared" si="21"/>
        <v>0</v>
      </c>
      <c r="P356" s="4">
        <v>101</v>
      </c>
      <c r="Q356" s="3">
        <v>58005</v>
      </c>
      <c r="R356" s="3">
        <v>126285</v>
      </c>
      <c r="S356" s="3">
        <v>161458</v>
      </c>
      <c r="T356" s="3">
        <v>127385</v>
      </c>
      <c r="U356" s="3">
        <v>142144</v>
      </c>
      <c r="V356" s="3">
        <v>160672</v>
      </c>
      <c r="W356" s="3">
        <v>127617</v>
      </c>
      <c r="X356" s="3">
        <f t="shared" si="22"/>
        <v>903566</v>
      </c>
      <c r="Y356" s="3">
        <v>72236</v>
      </c>
      <c r="Z356" s="3">
        <v>53687</v>
      </c>
      <c r="AA356" s="3">
        <v>25089</v>
      </c>
      <c r="AB356" s="3">
        <f t="shared" si="23"/>
        <v>151012</v>
      </c>
      <c r="AC356" s="3">
        <v>1053959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9.5829154644535506E-5</v>
      </c>
    </row>
    <row r="357" spans="1:39" x14ac:dyDescent="0.35">
      <c r="A357" t="s">
        <v>410</v>
      </c>
      <c r="B357">
        <v>2012</v>
      </c>
      <c r="C357" t="s">
        <v>414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f t="shared" si="20"/>
        <v>0</v>
      </c>
      <c r="L357" s="4">
        <v>0</v>
      </c>
      <c r="M357" s="4">
        <v>0</v>
      </c>
      <c r="N357" s="4">
        <v>0</v>
      </c>
      <c r="O357" s="4">
        <f t="shared" si="21"/>
        <v>0</v>
      </c>
      <c r="P357" s="4">
        <v>31</v>
      </c>
      <c r="Q357" s="3">
        <v>56624</v>
      </c>
      <c r="R357" s="3">
        <v>124770</v>
      </c>
      <c r="S357" s="3">
        <v>161413</v>
      </c>
      <c r="T357" s="3">
        <v>128134</v>
      </c>
      <c r="U357" s="3">
        <v>137117</v>
      </c>
      <c r="V357" s="3">
        <v>160133</v>
      </c>
      <c r="W357" s="3">
        <v>130748</v>
      </c>
      <c r="X357" s="3">
        <f t="shared" si="22"/>
        <v>898939</v>
      </c>
      <c r="Y357" s="3">
        <v>75069</v>
      </c>
      <c r="Z357" s="3">
        <v>51459</v>
      </c>
      <c r="AA357" s="3">
        <v>26119</v>
      </c>
      <c r="AB357" s="3">
        <f t="shared" si="23"/>
        <v>152647</v>
      </c>
      <c r="AC357" s="3">
        <v>1052471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2.9454493282950314E-5</v>
      </c>
    </row>
    <row r="358" spans="1:39" x14ac:dyDescent="0.35">
      <c r="A358" t="s">
        <v>410</v>
      </c>
      <c r="B358">
        <v>2013</v>
      </c>
      <c r="C358" t="s">
        <v>415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f t="shared" si="20"/>
        <v>0</v>
      </c>
      <c r="L358" s="4">
        <v>0</v>
      </c>
      <c r="M358" s="4">
        <v>0</v>
      </c>
      <c r="N358" s="4">
        <v>10</v>
      </c>
      <c r="O358" s="4">
        <f t="shared" si="21"/>
        <v>10</v>
      </c>
      <c r="P358" s="4">
        <v>61</v>
      </c>
      <c r="Q358" s="3">
        <v>56281</v>
      </c>
      <c r="R358" s="3">
        <v>123218</v>
      </c>
      <c r="S358" s="3">
        <v>160720</v>
      </c>
      <c r="T358" s="3">
        <v>129842</v>
      </c>
      <c r="U358" s="3">
        <v>133711</v>
      </c>
      <c r="V358" s="3">
        <v>159533</v>
      </c>
      <c r="W358" s="3">
        <v>134105</v>
      </c>
      <c r="X358" s="3">
        <f t="shared" si="22"/>
        <v>897410</v>
      </c>
      <c r="Y358" s="3">
        <v>78668</v>
      </c>
      <c r="Z358" s="3">
        <v>50042</v>
      </c>
      <c r="AA358" s="3">
        <v>27204</v>
      </c>
      <c r="AB358" s="3">
        <f t="shared" si="23"/>
        <v>155914</v>
      </c>
      <c r="AC358" s="3">
        <v>1051695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3.6759300102926038E-4</v>
      </c>
      <c r="AM358" s="2">
        <v>5.8001606929765759E-5</v>
      </c>
    </row>
    <row r="359" spans="1:39" x14ac:dyDescent="0.35">
      <c r="A359" t="s">
        <v>410</v>
      </c>
      <c r="B359">
        <v>2014</v>
      </c>
      <c r="C359" t="s">
        <v>416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f t="shared" si="20"/>
        <v>0</v>
      </c>
      <c r="L359" s="4">
        <v>0</v>
      </c>
      <c r="M359" s="4">
        <v>0</v>
      </c>
      <c r="N359" s="4">
        <v>0</v>
      </c>
      <c r="O359" s="4">
        <f t="shared" si="21"/>
        <v>0</v>
      </c>
      <c r="P359" s="4">
        <v>56</v>
      </c>
      <c r="Q359" s="3">
        <v>55338</v>
      </c>
      <c r="R359" s="3">
        <v>121852</v>
      </c>
      <c r="S359" s="3">
        <v>159181</v>
      </c>
      <c r="T359" s="3">
        <v>132141</v>
      </c>
      <c r="U359" s="3">
        <v>130334</v>
      </c>
      <c r="V359" s="3">
        <v>156943</v>
      </c>
      <c r="W359" s="3">
        <v>137181</v>
      </c>
      <c r="X359" s="3">
        <f t="shared" si="22"/>
        <v>892970</v>
      </c>
      <c r="Y359" s="3">
        <v>81738</v>
      </c>
      <c r="Z359" s="3">
        <v>49359</v>
      </c>
      <c r="AA359" s="3">
        <v>27808</v>
      </c>
      <c r="AB359" s="3">
        <f t="shared" si="23"/>
        <v>158905</v>
      </c>
      <c r="AC359" s="3">
        <v>1053252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5.3168662390387105E-5</v>
      </c>
    </row>
    <row r="360" spans="1:39" x14ac:dyDescent="0.35">
      <c r="A360" t="s">
        <v>410</v>
      </c>
      <c r="B360">
        <v>2015</v>
      </c>
      <c r="C360" t="s">
        <v>417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f t="shared" si="20"/>
        <v>0</v>
      </c>
      <c r="L360" s="4">
        <v>0</v>
      </c>
      <c r="M360" s="4">
        <v>0</v>
      </c>
      <c r="N360" s="4">
        <v>0</v>
      </c>
      <c r="O360" s="4">
        <f t="shared" si="21"/>
        <v>0</v>
      </c>
      <c r="P360" s="4">
        <v>135</v>
      </c>
      <c r="Q360" s="3">
        <v>60152</v>
      </c>
      <c r="R360" s="3">
        <v>130973</v>
      </c>
      <c r="S360" s="3">
        <v>167474</v>
      </c>
      <c r="T360" s="3">
        <v>144980</v>
      </c>
      <c r="U360" s="3">
        <v>138300</v>
      </c>
      <c r="V360" s="3">
        <v>166248</v>
      </c>
      <c r="W360" s="3">
        <v>151545</v>
      </c>
      <c r="X360" s="3">
        <f t="shared" si="22"/>
        <v>959672</v>
      </c>
      <c r="Y360" s="3">
        <v>93738</v>
      </c>
      <c r="Z360" s="3">
        <v>52909</v>
      </c>
      <c r="AA360" s="3">
        <v>30532</v>
      </c>
      <c r="AB360" s="3">
        <f t="shared" si="23"/>
        <v>177179</v>
      </c>
      <c r="AC360" s="3">
        <v>1136426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1.1879348061378392E-4</v>
      </c>
    </row>
    <row r="361" spans="1:39" x14ac:dyDescent="0.35">
      <c r="A361" t="s">
        <v>410</v>
      </c>
      <c r="B361">
        <v>2016</v>
      </c>
      <c r="C361" t="s">
        <v>418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f t="shared" si="20"/>
        <v>0</v>
      </c>
      <c r="L361" s="4">
        <v>0</v>
      </c>
      <c r="M361" s="4">
        <v>0</v>
      </c>
      <c r="N361" s="4">
        <v>0</v>
      </c>
      <c r="O361" s="4">
        <f t="shared" si="21"/>
        <v>0</v>
      </c>
      <c r="P361" s="4">
        <v>21</v>
      </c>
      <c r="Q361" s="3">
        <v>55059</v>
      </c>
      <c r="R361" s="3">
        <v>118663</v>
      </c>
      <c r="S361" s="3">
        <v>156289</v>
      </c>
      <c r="T361" s="3">
        <v>138078</v>
      </c>
      <c r="U361" s="3">
        <v>125869</v>
      </c>
      <c r="V361" s="3">
        <v>152612</v>
      </c>
      <c r="W361" s="3">
        <v>142248</v>
      </c>
      <c r="X361" s="3">
        <f t="shared" si="22"/>
        <v>888818</v>
      </c>
      <c r="Y361" s="3">
        <v>88892</v>
      </c>
      <c r="Z361" s="3">
        <v>47760</v>
      </c>
      <c r="AA361" s="3">
        <v>28941</v>
      </c>
      <c r="AB361" s="3">
        <f t="shared" si="23"/>
        <v>165593</v>
      </c>
      <c r="AC361" s="3">
        <v>1054491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1.991482146362558E-5</v>
      </c>
    </row>
    <row r="362" spans="1:39" x14ac:dyDescent="0.35">
      <c r="A362" t="s">
        <v>410</v>
      </c>
      <c r="B362">
        <v>2017</v>
      </c>
      <c r="C362" t="s">
        <v>419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f t="shared" si="20"/>
        <v>0</v>
      </c>
      <c r="L362" s="4">
        <v>0</v>
      </c>
      <c r="M362" s="4">
        <v>0</v>
      </c>
      <c r="N362" s="4">
        <v>0</v>
      </c>
      <c r="O362" s="4">
        <f t="shared" si="21"/>
        <v>0</v>
      </c>
      <c r="P362" s="4">
        <v>79</v>
      </c>
      <c r="Q362" s="3">
        <v>54571</v>
      </c>
      <c r="R362" s="3">
        <v>117794</v>
      </c>
      <c r="S362" s="3">
        <v>154512</v>
      </c>
      <c r="T362" s="3">
        <v>140547</v>
      </c>
      <c r="U362" s="3">
        <v>124511</v>
      </c>
      <c r="V362" s="3">
        <v>149424</v>
      </c>
      <c r="W362" s="3">
        <v>144635</v>
      </c>
      <c r="X362" s="3">
        <f t="shared" si="22"/>
        <v>885994</v>
      </c>
      <c r="Y362" s="3">
        <v>93339</v>
      </c>
      <c r="Z362" s="3">
        <v>49153</v>
      </c>
      <c r="AA362" s="3">
        <v>27652</v>
      </c>
      <c r="AB362" s="3">
        <f t="shared" si="23"/>
        <v>170144</v>
      </c>
      <c r="AC362" s="3">
        <v>1056138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7.4800830952015735E-5</v>
      </c>
    </row>
    <row r="363" spans="1:39" x14ac:dyDescent="0.35">
      <c r="A363" t="s">
        <v>420</v>
      </c>
      <c r="B363">
        <v>2009</v>
      </c>
      <c r="C363" t="s">
        <v>421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10</v>
      </c>
      <c r="K363" s="4">
        <f t="shared" si="20"/>
        <v>10</v>
      </c>
      <c r="L363" s="4">
        <v>12</v>
      </c>
      <c r="M363" s="4">
        <v>47</v>
      </c>
      <c r="N363" s="4">
        <v>197</v>
      </c>
      <c r="O363" s="4">
        <f t="shared" si="21"/>
        <v>256</v>
      </c>
      <c r="P363" s="4">
        <v>296</v>
      </c>
      <c r="Q363" s="3">
        <v>295775</v>
      </c>
      <c r="R363" s="3">
        <v>571820</v>
      </c>
      <c r="S363" s="3">
        <v>622359</v>
      </c>
      <c r="T363" s="3">
        <v>576748</v>
      </c>
      <c r="U363" s="3">
        <v>606847</v>
      </c>
      <c r="V363" s="3">
        <v>622089</v>
      </c>
      <c r="W363" s="3">
        <v>514680</v>
      </c>
      <c r="X363" s="3">
        <f t="shared" si="22"/>
        <v>3810318</v>
      </c>
      <c r="Y363" s="3">
        <v>314420</v>
      </c>
      <c r="Z363" s="3">
        <v>195448</v>
      </c>
      <c r="AA363" s="3">
        <v>66026</v>
      </c>
      <c r="AB363" s="3">
        <f t="shared" si="23"/>
        <v>575894</v>
      </c>
      <c r="AC363" s="3">
        <v>4386090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1.9429548457293853E-5</v>
      </c>
      <c r="AK363" s="2">
        <v>3.8165511099802812E-5</v>
      </c>
      <c r="AL363" s="2">
        <v>2.9836730984763578E-3</v>
      </c>
      <c r="AM363" s="2">
        <v>6.7486075297132526E-5</v>
      </c>
    </row>
    <row r="364" spans="1:39" x14ac:dyDescent="0.35">
      <c r="A364" t="s">
        <v>420</v>
      </c>
      <c r="B364">
        <v>2010</v>
      </c>
      <c r="C364" t="s">
        <v>422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f t="shared" si="20"/>
        <v>0</v>
      </c>
      <c r="L364" s="4">
        <v>0</v>
      </c>
      <c r="M364" s="4">
        <v>32</v>
      </c>
      <c r="N364" s="4">
        <v>208</v>
      </c>
      <c r="O364" s="4">
        <f t="shared" si="21"/>
        <v>240</v>
      </c>
      <c r="P364" s="4">
        <v>327</v>
      </c>
      <c r="Q364" s="3">
        <v>313302</v>
      </c>
      <c r="R364" s="3">
        <v>619086</v>
      </c>
      <c r="S364" s="3">
        <v>687446</v>
      </c>
      <c r="T364" s="3">
        <v>612829</v>
      </c>
      <c r="U364" s="3">
        <v>656522</v>
      </c>
      <c r="V364" s="3">
        <v>695542</v>
      </c>
      <c r="W364" s="3">
        <v>592678</v>
      </c>
      <c r="X364" s="3">
        <f t="shared" si="22"/>
        <v>4177405</v>
      </c>
      <c r="Y364" s="3">
        <v>365220</v>
      </c>
      <c r="Z364" s="3">
        <v>203007</v>
      </c>
      <c r="AA364" s="3">
        <v>71074</v>
      </c>
      <c r="AB364" s="3">
        <f t="shared" si="23"/>
        <v>639301</v>
      </c>
      <c r="AC364" s="3">
        <v>4815846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2.9265272814249935E-3</v>
      </c>
      <c r="AM364" s="2">
        <v>6.7900842344211171E-5</v>
      </c>
    </row>
    <row r="365" spans="1:39" x14ac:dyDescent="0.35">
      <c r="A365" t="s">
        <v>420</v>
      </c>
      <c r="B365">
        <v>2011</v>
      </c>
      <c r="C365" t="s">
        <v>423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f t="shared" si="20"/>
        <v>0</v>
      </c>
      <c r="L365" s="4">
        <v>10</v>
      </c>
      <c r="M365" s="4">
        <v>66</v>
      </c>
      <c r="N365" s="4">
        <v>212</v>
      </c>
      <c r="O365" s="4">
        <f t="shared" si="21"/>
        <v>288</v>
      </c>
      <c r="P365" s="4">
        <v>313</v>
      </c>
      <c r="Q365" s="3">
        <v>293202</v>
      </c>
      <c r="R365" s="3">
        <v>578910</v>
      </c>
      <c r="S365" s="3">
        <v>642765</v>
      </c>
      <c r="T365" s="3">
        <v>573505</v>
      </c>
      <c r="U365" s="3">
        <v>596976</v>
      </c>
      <c r="V365" s="3">
        <v>638550</v>
      </c>
      <c r="W365" s="3">
        <v>556393</v>
      </c>
      <c r="X365" s="3">
        <f t="shared" si="22"/>
        <v>3880301</v>
      </c>
      <c r="Y365" s="3">
        <v>350288</v>
      </c>
      <c r="Z365" s="3">
        <v>188090</v>
      </c>
      <c r="AA365" s="3">
        <v>65847</v>
      </c>
      <c r="AB365" s="3">
        <f t="shared" si="23"/>
        <v>604225</v>
      </c>
      <c r="AC365" s="3">
        <v>4484229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2.8547937696980769E-5</v>
      </c>
      <c r="AL365" s="2">
        <v>3.2195847950552037E-3</v>
      </c>
      <c r="AM365" s="2">
        <v>6.9800181926480556E-5</v>
      </c>
    </row>
    <row r="366" spans="1:39" x14ac:dyDescent="0.35">
      <c r="A366" t="s">
        <v>420</v>
      </c>
      <c r="B366">
        <v>2012</v>
      </c>
      <c r="C366" t="s">
        <v>424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11</v>
      </c>
      <c r="K366" s="4">
        <f t="shared" si="20"/>
        <v>11</v>
      </c>
      <c r="L366" s="4">
        <v>14</v>
      </c>
      <c r="M366" s="4">
        <v>44</v>
      </c>
      <c r="N366" s="4">
        <v>202</v>
      </c>
      <c r="O366" s="4">
        <f t="shared" si="21"/>
        <v>260</v>
      </c>
      <c r="P366" s="4">
        <v>287</v>
      </c>
      <c r="Q366" s="3">
        <v>299576</v>
      </c>
      <c r="R366" s="3">
        <v>593960</v>
      </c>
      <c r="S366" s="3">
        <v>666074</v>
      </c>
      <c r="T366" s="3">
        <v>592305</v>
      </c>
      <c r="U366" s="3">
        <v>602573</v>
      </c>
      <c r="V366" s="3">
        <v>653718</v>
      </c>
      <c r="W366" s="3">
        <v>585236</v>
      </c>
      <c r="X366" s="3">
        <f t="shared" si="22"/>
        <v>3993442</v>
      </c>
      <c r="Y366" s="3">
        <v>376059</v>
      </c>
      <c r="Z366" s="3">
        <v>195568</v>
      </c>
      <c r="AA366" s="3">
        <v>70259</v>
      </c>
      <c r="AB366" s="3">
        <f t="shared" si="23"/>
        <v>641886</v>
      </c>
      <c r="AC366" s="3">
        <v>4634882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1.8795836209665844E-5</v>
      </c>
      <c r="AK366" s="2">
        <v>3.7228200894008653E-5</v>
      </c>
      <c r="AL366" s="2">
        <v>2.8750765026544643E-3</v>
      </c>
      <c r="AM366" s="2">
        <v>6.1921749032661463E-5</v>
      </c>
    </row>
    <row r="367" spans="1:39" x14ac:dyDescent="0.35">
      <c r="A367" t="s">
        <v>420</v>
      </c>
      <c r="B367">
        <v>2013</v>
      </c>
      <c r="C367" t="s">
        <v>425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f t="shared" si="20"/>
        <v>0</v>
      </c>
      <c r="L367" s="4">
        <v>17</v>
      </c>
      <c r="M367" s="4">
        <v>89</v>
      </c>
      <c r="N367" s="4">
        <v>171</v>
      </c>
      <c r="O367" s="4">
        <f t="shared" si="21"/>
        <v>277</v>
      </c>
      <c r="P367" s="4">
        <v>282</v>
      </c>
      <c r="Q367" s="3">
        <v>296400</v>
      </c>
      <c r="R367" s="3">
        <v>596310</v>
      </c>
      <c r="S367" s="3">
        <v>658286</v>
      </c>
      <c r="T367" s="3">
        <v>595007</v>
      </c>
      <c r="U367" s="3">
        <v>594148</v>
      </c>
      <c r="V367" s="3">
        <v>651196</v>
      </c>
      <c r="W367" s="3">
        <v>593068</v>
      </c>
      <c r="X367" s="3">
        <f t="shared" si="22"/>
        <v>3984415</v>
      </c>
      <c r="Y367" s="3">
        <v>389632</v>
      </c>
      <c r="Z367" s="3">
        <v>197340</v>
      </c>
      <c r="AA367" s="3">
        <v>72956</v>
      </c>
      <c r="AB367" s="3">
        <f t="shared" si="23"/>
        <v>659928</v>
      </c>
      <c r="AC367" s="3">
        <v>4642701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4.3630913272010514E-5</v>
      </c>
      <c r="AL367" s="2">
        <v>2.3438785021108613E-3</v>
      </c>
      <c r="AM367" s="2">
        <v>6.0740504288344222E-5</v>
      </c>
    </row>
    <row r="368" spans="1:39" x14ac:dyDescent="0.35">
      <c r="A368" t="s">
        <v>420</v>
      </c>
      <c r="B368">
        <v>2014</v>
      </c>
      <c r="C368" t="s">
        <v>426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11</v>
      </c>
      <c r="K368" s="4">
        <f t="shared" si="20"/>
        <v>11</v>
      </c>
      <c r="L368" s="4">
        <v>47</v>
      </c>
      <c r="M368" s="4">
        <v>93</v>
      </c>
      <c r="N368" s="4">
        <v>160</v>
      </c>
      <c r="O368" s="4">
        <f t="shared" si="21"/>
        <v>300</v>
      </c>
      <c r="P368" s="4">
        <v>251</v>
      </c>
      <c r="Q368" s="3">
        <v>294951</v>
      </c>
      <c r="R368" s="3">
        <v>603944</v>
      </c>
      <c r="S368" s="3">
        <v>663126</v>
      </c>
      <c r="T368" s="3">
        <v>605765</v>
      </c>
      <c r="U368" s="3">
        <v>595050</v>
      </c>
      <c r="V368" s="3">
        <v>653604</v>
      </c>
      <c r="W368" s="3">
        <v>611883</v>
      </c>
      <c r="X368" s="3">
        <f t="shared" si="22"/>
        <v>4028323</v>
      </c>
      <c r="Y368" s="3">
        <v>417438</v>
      </c>
      <c r="Z368" s="3">
        <v>205278</v>
      </c>
      <c r="AA368" s="3">
        <v>75805</v>
      </c>
      <c r="AB368" s="3">
        <f t="shared" si="23"/>
        <v>698521</v>
      </c>
      <c r="AC368" s="3">
        <v>4725911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1.797729304458532E-5</v>
      </c>
      <c r="AK368" s="2">
        <v>1.1259157048471869E-4</v>
      </c>
      <c r="AL368" s="2">
        <v>2.1106787151243321E-3</v>
      </c>
      <c r="AM368" s="2">
        <v>5.3111453008742653E-5</v>
      </c>
    </row>
    <row r="369" spans="1:39" x14ac:dyDescent="0.35">
      <c r="A369" t="s">
        <v>420</v>
      </c>
      <c r="B369">
        <v>2015</v>
      </c>
      <c r="C369" t="s">
        <v>427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f t="shared" si="20"/>
        <v>0</v>
      </c>
      <c r="L369" s="4">
        <v>34</v>
      </c>
      <c r="M369" s="4">
        <v>125</v>
      </c>
      <c r="N369" s="4">
        <v>221</v>
      </c>
      <c r="O369" s="4">
        <f t="shared" si="21"/>
        <v>380</v>
      </c>
      <c r="P369" s="4">
        <v>328</v>
      </c>
      <c r="Q369" s="3">
        <v>286325</v>
      </c>
      <c r="R369" s="3">
        <v>593511</v>
      </c>
      <c r="S369" s="3">
        <v>637134</v>
      </c>
      <c r="T369" s="3">
        <v>598228</v>
      </c>
      <c r="U369" s="3">
        <v>577711</v>
      </c>
      <c r="V369" s="3">
        <v>630924</v>
      </c>
      <c r="W369" s="3">
        <v>602923</v>
      </c>
      <c r="X369" s="3">
        <f t="shared" si="22"/>
        <v>3926756</v>
      </c>
      <c r="Y369" s="3">
        <v>426065</v>
      </c>
      <c r="Z369" s="3">
        <v>203160</v>
      </c>
      <c r="AA369" s="3">
        <v>76167</v>
      </c>
      <c r="AB369" s="3">
        <f t="shared" si="23"/>
        <v>705392</v>
      </c>
      <c r="AC369" s="3">
        <v>4630051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7.9800030511776375E-5</v>
      </c>
      <c r="AL369" s="2">
        <v>2.9015190305512885E-3</v>
      </c>
      <c r="AM369" s="2">
        <v>7.0841552285277198E-5</v>
      </c>
    </row>
    <row r="370" spans="1:39" x14ac:dyDescent="0.35">
      <c r="A370" t="s">
        <v>420</v>
      </c>
      <c r="B370">
        <v>2016</v>
      </c>
      <c r="C370" t="s">
        <v>428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12</v>
      </c>
      <c r="K370" s="4">
        <f t="shared" si="20"/>
        <v>12</v>
      </c>
      <c r="L370" s="4">
        <v>42</v>
      </c>
      <c r="M370" s="4">
        <v>79</v>
      </c>
      <c r="N370" s="4">
        <v>156</v>
      </c>
      <c r="O370" s="4">
        <f t="shared" si="21"/>
        <v>277</v>
      </c>
      <c r="P370" s="4">
        <v>244</v>
      </c>
      <c r="Q370" s="3">
        <v>295671</v>
      </c>
      <c r="R370" s="3">
        <v>619885</v>
      </c>
      <c r="S370" s="3">
        <v>669391</v>
      </c>
      <c r="T370" s="3">
        <v>635486</v>
      </c>
      <c r="U370" s="3">
        <v>606958</v>
      </c>
      <c r="V370" s="3">
        <v>661775</v>
      </c>
      <c r="W370" s="3">
        <v>649803</v>
      </c>
      <c r="X370" s="3">
        <f t="shared" si="22"/>
        <v>4138969</v>
      </c>
      <c r="Y370" s="3">
        <v>483996</v>
      </c>
      <c r="Z370" s="3">
        <v>220391</v>
      </c>
      <c r="AA370" s="3">
        <v>82536</v>
      </c>
      <c r="AB370" s="3">
        <f t="shared" si="23"/>
        <v>786923</v>
      </c>
      <c r="AC370" s="3">
        <v>4929093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1.8467135424120849E-5</v>
      </c>
      <c r="AK370" s="2">
        <v>8.6777576674187392E-5</v>
      </c>
      <c r="AL370" s="2">
        <v>1.8900843268391974E-3</v>
      </c>
      <c r="AM370" s="2">
        <v>4.9502007773032484E-5</v>
      </c>
    </row>
    <row r="371" spans="1:39" x14ac:dyDescent="0.35">
      <c r="A371" t="s">
        <v>420</v>
      </c>
      <c r="B371">
        <v>2017</v>
      </c>
      <c r="C371" t="s">
        <v>429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f t="shared" si="20"/>
        <v>0</v>
      </c>
      <c r="L371" s="4">
        <v>31</v>
      </c>
      <c r="M371" s="4">
        <v>86</v>
      </c>
      <c r="N371" s="4">
        <v>207</v>
      </c>
      <c r="O371" s="4">
        <f t="shared" si="21"/>
        <v>324</v>
      </c>
      <c r="P371" s="4">
        <v>246</v>
      </c>
      <c r="Q371" s="3">
        <v>287954</v>
      </c>
      <c r="R371" s="3">
        <v>609680</v>
      </c>
      <c r="S371" s="3">
        <v>653241</v>
      </c>
      <c r="T371" s="3">
        <v>629942</v>
      </c>
      <c r="U371" s="3">
        <v>589578</v>
      </c>
      <c r="V371" s="3">
        <v>639932</v>
      </c>
      <c r="W371" s="3">
        <v>631530</v>
      </c>
      <c r="X371" s="3">
        <f t="shared" si="22"/>
        <v>4041857</v>
      </c>
      <c r="Y371" s="3">
        <v>478421</v>
      </c>
      <c r="Z371" s="3">
        <v>219282</v>
      </c>
      <c r="AA371" s="3">
        <v>82674</v>
      </c>
      <c r="AB371" s="3">
        <f t="shared" si="23"/>
        <v>780377</v>
      </c>
      <c r="AC371" s="3">
        <v>4822234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6.4796486776291172E-5</v>
      </c>
      <c r="AL371" s="2">
        <v>2.5038101458741565E-3</v>
      </c>
      <c r="AM371" s="2">
        <v>5.1013700289119107E-5</v>
      </c>
    </row>
    <row r="372" spans="1:39" x14ac:dyDescent="0.35">
      <c r="A372" t="s">
        <v>430</v>
      </c>
      <c r="B372">
        <v>2009</v>
      </c>
      <c r="C372" t="s">
        <v>431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f t="shared" si="20"/>
        <v>0</v>
      </c>
      <c r="L372" s="4">
        <v>0</v>
      </c>
      <c r="M372" s="4">
        <v>0</v>
      </c>
      <c r="N372" s="4">
        <v>0</v>
      </c>
      <c r="O372" s="4">
        <f t="shared" si="21"/>
        <v>0</v>
      </c>
      <c r="P372" s="4">
        <v>30</v>
      </c>
      <c r="Q372" s="3">
        <v>55558</v>
      </c>
      <c r="R372" s="3">
        <v>104262</v>
      </c>
      <c r="S372" s="3">
        <v>119562</v>
      </c>
      <c r="T372" s="3">
        <v>97017</v>
      </c>
      <c r="U372" s="3">
        <v>96850</v>
      </c>
      <c r="V372" s="3">
        <v>114803</v>
      </c>
      <c r="W372" s="3">
        <v>86613</v>
      </c>
      <c r="X372" s="3">
        <f t="shared" si="22"/>
        <v>674665</v>
      </c>
      <c r="Y372" s="3">
        <v>53490</v>
      </c>
      <c r="Z372" s="3">
        <v>41005</v>
      </c>
      <c r="AA372" s="3">
        <v>18564</v>
      </c>
      <c r="AB372" s="3">
        <f t="shared" si="23"/>
        <v>113059</v>
      </c>
      <c r="AC372" s="3">
        <v>786961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3.8121330027790452E-5</v>
      </c>
    </row>
    <row r="373" spans="1:39" x14ac:dyDescent="0.35">
      <c r="A373" t="s">
        <v>430</v>
      </c>
      <c r="B373">
        <v>2010</v>
      </c>
      <c r="C373" t="s">
        <v>432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f t="shared" si="20"/>
        <v>0</v>
      </c>
      <c r="L373" s="4">
        <v>0</v>
      </c>
      <c r="M373" s="4">
        <v>0</v>
      </c>
      <c r="N373" s="4">
        <v>0</v>
      </c>
      <c r="O373" s="4">
        <f t="shared" si="21"/>
        <v>0</v>
      </c>
      <c r="P373" s="4">
        <v>47</v>
      </c>
      <c r="Q373" s="3">
        <v>52791</v>
      </c>
      <c r="R373" s="3">
        <v>101057</v>
      </c>
      <c r="S373" s="3">
        <v>107174</v>
      </c>
      <c r="T373" s="3">
        <v>92905</v>
      </c>
      <c r="U373" s="3">
        <v>90985</v>
      </c>
      <c r="V373" s="3">
        <v>108694</v>
      </c>
      <c r="W373" s="3">
        <v>83808</v>
      </c>
      <c r="X373" s="3">
        <f t="shared" si="22"/>
        <v>637414</v>
      </c>
      <c r="Y373" s="3">
        <v>51194</v>
      </c>
      <c r="Z373" s="3">
        <v>36599</v>
      </c>
      <c r="AA373" s="3">
        <v>16947</v>
      </c>
      <c r="AB373" s="3">
        <f t="shared" si="23"/>
        <v>104740</v>
      </c>
      <c r="AC373" s="3">
        <v>741943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6.3347184352436774E-5</v>
      </c>
    </row>
    <row r="374" spans="1:39" x14ac:dyDescent="0.35">
      <c r="A374" t="s">
        <v>430</v>
      </c>
      <c r="B374">
        <v>2011</v>
      </c>
      <c r="C374" t="s">
        <v>433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f t="shared" si="20"/>
        <v>0</v>
      </c>
      <c r="L374" s="4">
        <v>0</v>
      </c>
      <c r="M374" s="4">
        <v>0</v>
      </c>
      <c r="N374" s="4">
        <v>0</v>
      </c>
      <c r="O374" s="4">
        <f t="shared" si="21"/>
        <v>0</v>
      </c>
      <c r="P374" s="4">
        <v>40</v>
      </c>
      <c r="Q374" s="3">
        <v>60031</v>
      </c>
      <c r="R374" s="3">
        <v>114444</v>
      </c>
      <c r="S374" s="3">
        <v>123429</v>
      </c>
      <c r="T374" s="3">
        <v>106650</v>
      </c>
      <c r="U374" s="3">
        <v>101249</v>
      </c>
      <c r="V374" s="3">
        <v>123350</v>
      </c>
      <c r="W374" s="3">
        <v>99762</v>
      </c>
      <c r="X374" s="3">
        <f t="shared" si="22"/>
        <v>728915</v>
      </c>
      <c r="Y374" s="3">
        <v>59676</v>
      </c>
      <c r="Z374" s="3">
        <v>41012</v>
      </c>
      <c r="AA374" s="3">
        <v>19007</v>
      </c>
      <c r="AB374" s="3">
        <f t="shared" si="23"/>
        <v>119695</v>
      </c>
      <c r="AC374" s="3">
        <v>848110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4.716369338882928E-5</v>
      </c>
    </row>
    <row r="375" spans="1:39" x14ac:dyDescent="0.35">
      <c r="A375" t="s">
        <v>430</v>
      </c>
      <c r="B375">
        <v>2012</v>
      </c>
      <c r="C375" t="s">
        <v>434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f t="shared" si="20"/>
        <v>0</v>
      </c>
      <c r="L375" s="4">
        <v>0</v>
      </c>
      <c r="M375" s="4">
        <v>0</v>
      </c>
      <c r="N375" s="4">
        <v>0</v>
      </c>
      <c r="O375" s="4">
        <f t="shared" si="21"/>
        <v>0</v>
      </c>
      <c r="P375" s="4">
        <v>70</v>
      </c>
      <c r="Q375" s="3">
        <v>55167</v>
      </c>
      <c r="R375" s="3">
        <v>104375</v>
      </c>
      <c r="S375" s="3">
        <v>112274</v>
      </c>
      <c r="T375" s="3">
        <v>101921</v>
      </c>
      <c r="U375" s="3">
        <v>92196</v>
      </c>
      <c r="V375" s="3">
        <v>115015</v>
      </c>
      <c r="W375" s="3">
        <v>99564</v>
      </c>
      <c r="X375" s="3">
        <f t="shared" si="22"/>
        <v>680512</v>
      </c>
      <c r="Y375" s="3">
        <v>59156</v>
      </c>
      <c r="Z375" s="3">
        <v>40350</v>
      </c>
      <c r="AA375" s="3">
        <v>19264</v>
      </c>
      <c r="AB375" s="3">
        <f t="shared" si="23"/>
        <v>118770</v>
      </c>
      <c r="AC375" s="3">
        <v>798524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8.766173590274056E-5</v>
      </c>
    </row>
    <row r="376" spans="1:39" x14ac:dyDescent="0.35">
      <c r="A376" t="s">
        <v>430</v>
      </c>
      <c r="B376">
        <v>2013</v>
      </c>
      <c r="C376" t="s">
        <v>435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f t="shared" si="20"/>
        <v>0</v>
      </c>
      <c r="L376" s="4">
        <v>0</v>
      </c>
      <c r="M376" s="4">
        <v>0</v>
      </c>
      <c r="N376" s="4">
        <v>0</v>
      </c>
      <c r="O376" s="4">
        <f t="shared" si="21"/>
        <v>0</v>
      </c>
      <c r="P376" s="4">
        <v>67</v>
      </c>
      <c r="Q376" s="3">
        <v>53194</v>
      </c>
      <c r="R376" s="3">
        <v>103965</v>
      </c>
      <c r="S376" s="3">
        <v>102778</v>
      </c>
      <c r="T376" s="3">
        <v>99114</v>
      </c>
      <c r="U376" s="3">
        <v>91011</v>
      </c>
      <c r="V376" s="3">
        <v>108191</v>
      </c>
      <c r="W376" s="3">
        <v>99264</v>
      </c>
      <c r="X376" s="3">
        <f t="shared" si="22"/>
        <v>657517</v>
      </c>
      <c r="Y376" s="3">
        <v>60344</v>
      </c>
      <c r="Z376" s="3">
        <v>38387</v>
      </c>
      <c r="AA376" s="3">
        <v>17801</v>
      </c>
      <c r="AB376" s="3">
        <f t="shared" si="23"/>
        <v>116532</v>
      </c>
      <c r="AC376" s="3">
        <v>773290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8.6642786018182048E-5</v>
      </c>
    </row>
    <row r="377" spans="1:39" x14ac:dyDescent="0.35">
      <c r="A377" t="s">
        <v>430</v>
      </c>
      <c r="B377">
        <v>2014</v>
      </c>
      <c r="C377" t="s">
        <v>436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f t="shared" si="20"/>
        <v>0</v>
      </c>
      <c r="L377" s="4">
        <v>0</v>
      </c>
      <c r="M377" s="4">
        <v>0</v>
      </c>
      <c r="N377" s="4">
        <v>0</v>
      </c>
      <c r="O377" s="4">
        <f t="shared" si="21"/>
        <v>0</v>
      </c>
      <c r="P377" s="4">
        <v>69</v>
      </c>
      <c r="Q377" s="3">
        <v>48710</v>
      </c>
      <c r="R377" s="3">
        <v>95193</v>
      </c>
      <c r="S377" s="3">
        <v>97964</v>
      </c>
      <c r="T377" s="3">
        <v>92472</v>
      </c>
      <c r="U377" s="3">
        <v>82046</v>
      </c>
      <c r="V377" s="3">
        <v>97608</v>
      </c>
      <c r="W377" s="3">
        <v>91208</v>
      </c>
      <c r="X377" s="3">
        <f t="shared" si="22"/>
        <v>605201</v>
      </c>
      <c r="Y377" s="3">
        <v>55531</v>
      </c>
      <c r="Z377" s="3">
        <v>34558</v>
      </c>
      <c r="AA377" s="3">
        <v>16800</v>
      </c>
      <c r="AB377" s="3">
        <f t="shared" si="23"/>
        <v>106889</v>
      </c>
      <c r="AC377" s="3">
        <v>711602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9.6964314321769759E-5</v>
      </c>
    </row>
    <row r="378" spans="1:39" x14ac:dyDescent="0.35">
      <c r="A378" t="s">
        <v>430</v>
      </c>
      <c r="B378">
        <v>2015</v>
      </c>
      <c r="C378" t="s">
        <v>437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f t="shared" si="20"/>
        <v>0</v>
      </c>
      <c r="L378" s="4">
        <v>0</v>
      </c>
      <c r="M378" s="4">
        <v>0</v>
      </c>
      <c r="N378" s="4">
        <v>0</v>
      </c>
      <c r="O378" s="4">
        <f t="shared" si="21"/>
        <v>0</v>
      </c>
      <c r="P378" s="4">
        <v>82</v>
      </c>
      <c r="Q378" s="3">
        <v>45220</v>
      </c>
      <c r="R378" s="3">
        <v>89192</v>
      </c>
      <c r="S378" s="3">
        <v>94288</v>
      </c>
      <c r="T378" s="3">
        <v>83043</v>
      </c>
      <c r="U378" s="3">
        <v>74439</v>
      </c>
      <c r="V378" s="3">
        <v>84286</v>
      </c>
      <c r="W378" s="3">
        <v>85161</v>
      </c>
      <c r="X378" s="3">
        <f t="shared" si="22"/>
        <v>555629</v>
      </c>
      <c r="Y378" s="3">
        <v>53714</v>
      </c>
      <c r="Z378" s="3">
        <v>33214</v>
      </c>
      <c r="AA378" s="3">
        <v>15577</v>
      </c>
      <c r="AB378" s="3">
        <f t="shared" si="23"/>
        <v>102505</v>
      </c>
      <c r="AC378" s="3">
        <v>657576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1.247004148569899E-4</v>
      </c>
    </row>
    <row r="379" spans="1:39" x14ac:dyDescent="0.35">
      <c r="A379" t="s">
        <v>430</v>
      </c>
      <c r="B379">
        <v>2016</v>
      </c>
      <c r="C379" t="s">
        <v>438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f t="shared" ref="K379:K442" si="24">SUM(D379,E379,F379,G379,H379,I379,J379)</f>
        <v>0</v>
      </c>
      <c r="L379" s="4">
        <v>0</v>
      </c>
      <c r="M379" s="4">
        <v>0</v>
      </c>
      <c r="N379" s="4">
        <v>11</v>
      </c>
      <c r="O379" s="4">
        <f t="shared" ref="O379:O442" si="25">SUM(L379,M379,N379)</f>
        <v>11</v>
      </c>
      <c r="P379" s="4">
        <v>59</v>
      </c>
      <c r="Q379" s="3">
        <v>52837</v>
      </c>
      <c r="R379" s="3">
        <v>103243</v>
      </c>
      <c r="S379" s="3">
        <v>105030</v>
      </c>
      <c r="T379" s="3">
        <v>101294</v>
      </c>
      <c r="U379" s="3">
        <v>88930</v>
      </c>
      <c r="V379" s="3">
        <v>98134</v>
      </c>
      <c r="W379" s="3">
        <v>101884</v>
      </c>
      <c r="X379" s="3">
        <f t="shared" ref="X379:X442" si="26">SUM(Q379,R379,S379,T379,U379,V379,W379)</f>
        <v>651352</v>
      </c>
      <c r="Y379" s="3">
        <v>63314</v>
      </c>
      <c r="Z379" s="3">
        <v>36310</v>
      </c>
      <c r="AA379" s="3">
        <v>17641</v>
      </c>
      <c r="AB379" s="3">
        <f t="shared" ref="AB379:AB442" si="27">SUM(Y379,Z379,AA379)</f>
        <v>117265</v>
      </c>
      <c r="AC379" s="3">
        <v>768118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6.2354741794682842E-4</v>
      </c>
      <c r="AM379" s="2">
        <v>7.6811114958899544E-5</v>
      </c>
    </row>
    <row r="380" spans="1:39" x14ac:dyDescent="0.35">
      <c r="A380" t="s">
        <v>430</v>
      </c>
      <c r="B380">
        <v>2017</v>
      </c>
      <c r="C380" t="s">
        <v>439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f t="shared" si="24"/>
        <v>0</v>
      </c>
      <c r="L380" s="4">
        <v>0</v>
      </c>
      <c r="M380" s="4">
        <v>0</v>
      </c>
      <c r="N380" s="4">
        <v>0</v>
      </c>
      <c r="O380" s="4">
        <f t="shared" si="25"/>
        <v>0</v>
      </c>
      <c r="P380" s="4">
        <v>55</v>
      </c>
      <c r="Q380" s="3">
        <v>59377</v>
      </c>
      <c r="R380" s="3">
        <v>120839</v>
      </c>
      <c r="S380" s="3">
        <v>121720</v>
      </c>
      <c r="T380" s="3">
        <v>116598</v>
      </c>
      <c r="U380" s="3">
        <v>105042</v>
      </c>
      <c r="V380" s="3">
        <v>109302</v>
      </c>
      <c r="W380" s="3">
        <v>118246</v>
      </c>
      <c r="X380" s="3">
        <f t="shared" si="26"/>
        <v>751124</v>
      </c>
      <c r="Y380" s="3">
        <v>79809</v>
      </c>
      <c r="Z380" s="3">
        <v>42592</v>
      </c>
      <c r="AA380" s="3">
        <v>19178</v>
      </c>
      <c r="AB380" s="3">
        <f t="shared" si="27"/>
        <v>141579</v>
      </c>
      <c r="AC380" s="3">
        <v>892703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6.1610636460278497E-5</v>
      </c>
    </row>
    <row r="381" spans="1:39" x14ac:dyDescent="0.35">
      <c r="A381" t="s">
        <v>440</v>
      </c>
      <c r="B381">
        <v>2009</v>
      </c>
      <c r="C381" t="s">
        <v>441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11</v>
      </c>
      <c r="K381" s="4">
        <f t="shared" si="24"/>
        <v>11</v>
      </c>
      <c r="L381" s="4">
        <v>109</v>
      </c>
      <c r="M381" s="4">
        <v>155</v>
      </c>
      <c r="N381" s="4">
        <v>378</v>
      </c>
      <c r="O381" s="4">
        <f t="shared" si="25"/>
        <v>642</v>
      </c>
      <c r="P381" s="4">
        <v>554</v>
      </c>
      <c r="Q381" s="3">
        <v>406015</v>
      </c>
      <c r="R381" s="3">
        <v>795274</v>
      </c>
      <c r="S381" s="3">
        <v>815594</v>
      </c>
      <c r="T381" s="3">
        <v>820191</v>
      </c>
      <c r="U381" s="3">
        <v>861099</v>
      </c>
      <c r="V381" s="3">
        <v>879227</v>
      </c>
      <c r="W381" s="3">
        <v>696256</v>
      </c>
      <c r="X381" s="3">
        <f t="shared" si="26"/>
        <v>5273656</v>
      </c>
      <c r="Y381" s="3">
        <v>427045</v>
      </c>
      <c r="Z381" s="3">
        <v>262156</v>
      </c>
      <c r="AA381" s="3">
        <v>94567</v>
      </c>
      <c r="AB381" s="3">
        <f t="shared" si="27"/>
        <v>783768</v>
      </c>
      <c r="AC381" s="3">
        <v>6056214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1.5798786653185036E-5</v>
      </c>
      <c r="AK381" s="2">
        <v>2.5524242175883102E-4</v>
      </c>
      <c r="AL381" s="2">
        <v>3.9971660304334491E-3</v>
      </c>
      <c r="AM381" s="2">
        <v>9.1476291954016155E-5</v>
      </c>
    </row>
    <row r="382" spans="1:39" x14ac:dyDescent="0.35">
      <c r="A382" t="s">
        <v>440</v>
      </c>
      <c r="B382">
        <v>2010</v>
      </c>
      <c r="C382" t="s">
        <v>442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f t="shared" si="24"/>
        <v>0</v>
      </c>
      <c r="L382" s="4">
        <v>110</v>
      </c>
      <c r="M382" s="4">
        <v>209</v>
      </c>
      <c r="N382" s="4">
        <v>373</v>
      </c>
      <c r="O382" s="4">
        <f t="shared" si="25"/>
        <v>692</v>
      </c>
      <c r="P382" s="4">
        <v>535</v>
      </c>
      <c r="Q382" s="3">
        <v>405271</v>
      </c>
      <c r="R382" s="3">
        <v>830109</v>
      </c>
      <c r="S382" s="3">
        <v>854115</v>
      </c>
      <c r="T382" s="3">
        <v>822800</v>
      </c>
      <c r="U382" s="3">
        <v>876785</v>
      </c>
      <c r="V382" s="3">
        <v>914060</v>
      </c>
      <c r="W382" s="3">
        <v>746104</v>
      </c>
      <c r="X382" s="3">
        <f t="shared" si="26"/>
        <v>5449244</v>
      </c>
      <c r="Y382" s="3">
        <v>460478</v>
      </c>
      <c r="Z382" s="3">
        <v>264482</v>
      </c>
      <c r="AA382" s="3">
        <v>95378</v>
      </c>
      <c r="AB382" s="3">
        <f t="shared" si="27"/>
        <v>820338</v>
      </c>
      <c r="AC382" s="3">
        <v>6268463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2.3888220501305167E-4</v>
      </c>
      <c r="AL382" s="2">
        <v>3.910755100756988E-3</v>
      </c>
      <c r="AM382" s="2">
        <v>8.5347875547801748E-5</v>
      </c>
    </row>
    <row r="383" spans="1:39" x14ac:dyDescent="0.35">
      <c r="A383" t="s">
        <v>440</v>
      </c>
      <c r="B383">
        <v>2011</v>
      </c>
      <c r="C383" t="s">
        <v>443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27</v>
      </c>
      <c r="K383" s="4">
        <f t="shared" si="24"/>
        <v>27</v>
      </c>
      <c r="L383" s="4">
        <v>87</v>
      </c>
      <c r="M383" s="4">
        <v>236</v>
      </c>
      <c r="N383" s="4">
        <v>406</v>
      </c>
      <c r="O383" s="4">
        <f t="shared" si="25"/>
        <v>729</v>
      </c>
      <c r="P383" s="4">
        <v>550</v>
      </c>
      <c r="Q383" s="3">
        <v>410648</v>
      </c>
      <c r="R383" s="3">
        <v>837782</v>
      </c>
      <c r="S383" s="3">
        <v>864478</v>
      </c>
      <c r="T383" s="3">
        <v>829390</v>
      </c>
      <c r="U383" s="3">
        <v>870444</v>
      </c>
      <c r="V383" s="3">
        <v>919362</v>
      </c>
      <c r="W383" s="3">
        <v>768392</v>
      </c>
      <c r="X383" s="3">
        <f t="shared" si="26"/>
        <v>5500496</v>
      </c>
      <c r="Y383" s="3">
        <v>474678</v>
      </c>
      <c r="Z383" s="3">
        <v>267936</v>
      </c>
      <c r="AA383" s="3">
        <v>98668</v>
      </c>
      <c r="AB383" s="3">
        <f t="shared" si="27"/>
        <v>841282</v>
      </c>
      <c r="AC383" s="3">
        <v>6341858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3.5138314818478071E-5</v>
      </c>
      <c r="AK383" s="2">
        <v>1.832821407354038E-4</v>
      </c>
      <c r="AL383" s="2">
        <v>4.1148092593343332E-3</v>
      </c>
      <c r="AM383" s="2">
        <v>8.6725372911219395E-5</v>
      </c>
    </row>
    <row r="384" spans="1:39" x14ac:dyDescent="0.35">
      <c r="A384" t="s">
        <v>440</v>
      </c>
      <c r="B384">
        <v>2012</v>
      </c>
      <c r="C384" t="s">
        <v>444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f t="shared" si="24"/>
        <v>0</v>
      </c>
      <c r="L384" s="4">
        <v>83</v>
      </c>
      <c r="M384" s="4">
        <v>211</v>
      </c>
      <c r="N384" s="4">
        <v>355</v>
      </c>
      <c r="O384" s="4">
        <f t="shared" si="25"/>
        <v>649</v>
      </c>
      <c r="P384" s="4">
        <v>630</v>
      </c>
      <c r="Q384" s="3">
        <v>405253</v>
      </c>
      <c r="R384" s="3">
        <v>831635</v>
      </c>
      <c r="S384" s="3">
        <v>864545</v>
      </c>
      <c r="T384" s="3">
        <v>824727</v>
      </c>
      <c r="U384" s="3">
        <v>854839</v>
      </c>
      <c r="V384" s="3">
        <v>914198</v>
      </c>
      <c r="W384" s="3">
        <v>784063</v>
      </c>
      <c r="X384" s="3">
        <f t="shared" si="26"/>
        <v>5479260</v>
      </c>
      <c r="Y384" s="3">
        <v>488642</v>
      </c>
      <c r="Z384" s="3">
        <v>267709</v>
      </c>
      <c r="AA384" s="3">
        <v>98984</v>
      </c>
      <c r="AB384" s="3">
        <f t="shared" si="27"/>
        <v>855335</v>
      </c>
      <c r="AC384" s="3">
        <v>6331873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1.6985850581816545E-4</v>
      </c>
      <c r="AL384" s="2">
        <v>3.5864382122363209E-3</v>
      </c>
      <c r="AM384" s="2">
        <v>9.9496626037824822E-5</v>
      </c>
    </row>
    <row r="385" spans="1:39" x14ac:dyDescent="0.35">
      <c r="A385" t="s">
        <v>440</v>
      </c>
      <c r="B385">
        <v>2013</v>
      </c>
      <c r="C385" t="s">
        <v>445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13</v>
      </c>
      <c r="J385" s="4">
        <v>25</v>
      </c>
      <c r="K385" s="4">
        <f t="shared" si="24"/>
        <v>38</v>
      </c>
      <c r="L385" s="4">
        <v>142</v>
      </c>
      <c r="M385" s="4">
        <v>247</v>
      </c>
      <c r="N385" s="4">
        <v>411</v>
      </c>
      <c r="O385" s="4">
        <f t="shared" si="25"/>
        <v>800</v>
      </c>
      <c r="P385" s="4">
        <v>597</v>
      </c>
      <c r="Q385" s="3">
        <v>390108</v>
      </c>
      <c r="R385" s="3">
        <v>804299</v>
      </c>
      <c r="S385" s="3">
        <v>857881</v>
      </c>
      <c r="T385" s="3">
        <v>808314</v>
      </c>
      <c r="U385" s="3">
        <v>819683</v>
      </c>
      <c r="V385" s="3">
        <v>879606</v>
      </c>
      <c r="W385" s="3">
        <v>774326</v>
      </c>
      <c r="X385" s="3">
        <f t="shared" si="26"/>
        <v>5334217</v>
      </c>
      <c r="Y385" s="3">
        <v>489970</v>
      </c>
      <c r="Z385" s="3">
        <v>263291</v>
      </c>
      <c r="AA385" s="3">
        <v>98318</v>
      </c>
      <c r="AB385" s="3">
        <f t="shared" si="27"/>
        <v>851579</v>
      </c>
      <c r="AC385" s="3">
        <v>6184829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1.4779344388282935E-5</v>
      </c>
      <c r="AJ385" s="2">
        <v>3.2286143045693931E-5</v>
      </c>
      <c r="AK385" s="2">
        <v>2.8981366206094251E-4</v>
      </c>
      <c r="AL385" s="2">
        <v>4.1803128623446369E-3</v>
      </c>
      <c r="AM385" s="2">
        <v>9.6526516739589734E-5</v>
      </c>
    </row>
    <row r="386" spans="1:39" x14ac:dyDescent="0.35">
      <c r="A386" t="s">
        <v>440</v>
      </c>
      <c r="B386">
        <v>2014</v>
      </c>
      <c r="C386" t="s">
        <v>446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16</v>
      </c>
      <c r="J386" s="4">
        <v>59</v>
      </c>
      <c r="K386" s="4">
        <f t="shared" si="24"/>
        <v>75</v>
      </c>
      <c r="L386" s="4">
        <v>162</v>
      </c>
      <c r="M386" s="4">
        <v>257</v>
      </c>
      <c r="N386" s="4">
        <v>409</v>
      </c>
      <c r="O386" s="4">
        <f t="shared" si="25"/>
        <v>828</v>
      </c>
      <c r="P386" s="4">
        <v>582</v>
      </c>
      <c r="Q386" s="3">
        <v>407997</v>
      </c>
      <c r="R386" s="3">
        <v>847857</v>
      </c>
      <c r="S386" s="3">
        <v>885245</v>
      </c>
      <c r="T386" s="3">
        <v>847190</v>
      </c>
      <c r="U386" s="3">
        <v>848387</v>
      </c>
      <c r="V386" s="3">
        <v>911938</v>
      </c>
      <c r="W386" s="3">
        <v>825505</v>
      </c>
      <c r="X386" s="3">
        <f t="shared" si="26"/>
        <v>5574119</v>
      </c>
      <c r="Y386" s="3">
        <v>542746</v>
      </c>
      <c r="Z386" s="3">
        <v>290011</v>
      </c>
      <c r="AA386" s="3">
        <v>108848</v>
      </c>
      <c r="AB386" s="3">
        <f t="shared" si="27"/>
        <v>941605</v>
      </c>
      <c r="AC386" s="3">
        <v>6516834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1.7545052404878402E-5</v>
      </c>
      <c r="AJ386" s="2">
        <v>7.1471402353710754E-5</v>
      </c>
      <c r="AK386" s="2">
        <v>2.9848216292704136E-4</v>
      </c>
      <c r="AL386" s="2">
        <v>3.7575334411289137E-3</v>
      </c>
      <c r="AM386" s="2">
        <v>8.9307169708481145E-5</v>
      </c>
    </row>
    <row r="387" spans="1:39" x14ac:dyDescent="0.35">
      <c r="A387" t="s">
        <v>440</v>
      </c>
      <c r="B387">
        <v>2015</v>
      </c>
      <c r="C387" t="s">
        <v>447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32</v>
      </c>
      <c r="K387" s="4">
        <f t="shared" si="24"/>
        <v>32</v>
      </c>
      <c r="L387" s="4">
        <v>80</v>
      </c>
      <c r="M387" s="4">
        <v>308</v>
      </c>
      <c r="N387" s="4">
        <v>485</v>
      </c>
      <c r="O387" s="4">
        <f t="shared" si="25"/>
        <v>873</v>
      </c>
      <c r="P387" s="4">
        <v>645</v>
      </c>
      <c r="Q387" s="3">
        <v>400494</v>
      </c>
      <c r="R387" s="3">
        <v>836440</v>
      </c>
      <c r="S387" s="3">
        <v>872218</v>
      </c>
      <c r="T387" s="3">
        <v>847759</v>
      </c>
      <c r="U387" s="3">
        <v>837747</v>
      </c>
      <c r="V387" s="3">
        <v>898753</v>
      </c>
      <c r="W387" s="3">
        <v>830933</v>
      </c>
      <c r="X387" s="3">
        <f t="shared" si="26"/>
        <v>5524344</v>
      </c>
      <c r="Y387" s="3">
        <v>553007</v>
      </c>
      <c r="Z387" s="3">
        <v>283620</v>
      </c>
      <c r="AA387" s="3">
        <v>106965</v>
      </c>
      <c r="AB387" s="3">
        <f t="shared" si="27"/>
        <v>943592</v>
      </c>
      <c r="AC387" s="3">
        <v>6469040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3.85109268737672E-5</v>
      </c>
      <c r="AK387" s="2">
        <v>1.4466362993596825E-4</v>
      </c>
      <c r="AL387" s="2">
        <v>4.534193427756743E-3</v>
      </c>
      <c r="AM387" s="2">
        <v>9.970567503060732E-5</v>
      </c>
    </row>
    <row r="388" spans="1:39" x14ac:dyDescent="0.35">
      <c r="A388" t="s">
        <v>440</v>
      </c>
      <c r="B388">
        <v>2016</v>
      </c>
      <c r="C388" t="s">
        <v>448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37</v>
      </c>
      <c r="K388" s="4">
        <f t="shared" si="24"/>
        <v>37</v>
      </c>
      <c r="L388" s="4">
        <v>178</v>
      </c>
      <c r="M388" s="4">
        <v>281</v>
      </c>
      <c r="N388" s="4">
        <v>412</v>
      </c>
      <c r="O388" s="4">
        <f t="shared" si="25"/>
        <v>871</v>
      </c>
      <c r="P388" s="4">
        <v>519</v>
      </c>
      <c r="Q388" s="3">
        <v>391748</v>
      </c>
      <c r="R388" s="3">
        <v>816343</v>
      </c>
      <c r="S388" s="3">
        <v>857459</v>
      </c>
      <c r="T388" s="3">
        <v>839033</v>
      </c>
      <c r="U388" s="3">
        <v>812531</v>
      </c>
      <c r="V388" s="3">
        <v>868778</v>
      </c>
      <c r="W388" s="3">
        <v>816705</v>
      </c>
      <c r="X388" s="3">
        <f t="shared" si="26"/>
        <v>5402597</v>
      </c>
      <c r="Y388" s="3">
        <v>561942</v>
      </c>
      <c r="Z388" s="3">
        <v>282034</v>
      </c>
      <c r="AA388" s="3">
        <v>104987</v>
      </c>
      <c r="AB388" s="3">
        <f t="shared" si="27"/>
        <v>948963</v>
      </c>
      <c r="AC388" s="3">
        <v>6350236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4.5303995934884689E-5</v>
      </c>
      <c r="AK388" s="2">
        <v>3.1675866904413622E-4</v>
      </c>
      <c r="AL388" s="2">
        <v>3.924295388952918E-3</v>
      </c>
      <c r="AM388" s="2">
        <v>8.1729245968181345E-5</v>
      </c>
    </row>
    <row r="389" spans="1:39" x14ac:dyDescent="0.35">
      <c r="A389" t="s">
        <v>440</v>
      </c>
      <c r="B389">
        <v>2017</v>
      </c>
      <c r="C389" t="s">
        <v>449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48</v>
      </c>
      <c r="K389" s="4">
        <f t="shared" si="24"/>
        <v>48</v>
      </c>
      <c r="L389" s="4">
        <v>157</v>
      </c>
      <c r="M389" s="4">
        <v>337</v>
      </c>
      <c r="N389" s="4">
        <v>439</v>
      </c>
      <c r="O389" s="4">
        <f t="shared" si="25"/>
        <v>933</v>
      </c>
      <c r="P389" s="4">
        <v>545</v>
      </c>
      <c r="Q389" s="3">
        <v>420176</v>
      </c>
      <c r="R389" s="3">
        <v>874939</v>
      </c>
      <c r="S389" s="3">
        <v>921170</v>
      </c>
      <c r="T389" s="3">
        <v>914686</v>
      </c>
      <c r="U389" s="3">
        <v>872935</v>
      </c>
      <c r="V389" s="3">
        <v>931694</v>
      </c>
      <c r="W389" s="3">
        <v>894819</v>
      </c>
      <c r="X389" s="3">
        <f t="shared" si="26"/>
        <v>5830419</v>
      </c>
      <c r="Y389" s="3">
        <v>630197</v>
      </c>
      <c r="Z389" s="3">
        <v>311698</v>
      </c>
      <c r="AA389" s="3">
        <v>117505</v>
      </c>
      <c r="AB389" s="3">
        <f t="shared" si="27"/>
        <v>1059400</v>
      </c>
      <c r="AC389" s="3">
        <v>6889819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5.364213321353257E-5</v>
      </c>
      <c r="AK389" s="2">
        <v>2.4912844713637165E-4</v>
      </c>
      <c r="AL389" s="2">
        <v>3.7360112335645293E-3</v>
      </c>
      <c r="AM389" s="2">
        <v>7.9102223149838915E-5</v>
      </c>
    </row>
    <row r="390" spans="1:39" x14ac:dyDescent="0.35">
      <c r="A390" t="s">
        <v>450</v>
      </c>
      <c r="B390">
        <v>2009</v>
      </c>
      <c r="C390" t="s">
        <v>451</v>
      </c>
      <c r="D390" s="4">
        <v>0</v>
      </c>
      <c r="E390" s="4">
        <v>0</v>
      </c>
      <c r="F390" s="4">
        <v>0</v>
      </c>
      <c r="G390" s="4">
        <v>0</v>
      </c>
      <c r="H390" s="4">
        <v>32</v>
      </c>
      <c r="I390" s="4">
        <v>86</v>
      </c>
      <c r="J390" s="4">
        <v>221</v>
      </c>
      <c r="K390" s="4">
        <f t="shared" si="24"/>
        <v>339</v>
      </c>
      <c r="L390" s="4">
        <v>317</v>
      </c>
      <c r="M390" s="4">
        <v>415</v>
      </c>
      <c r="N390" s="4">
        <v>852</v>
      </c>
      <c r="O390" s="4">
        <f t="shared" si="25"/>
        <v>1584</v>
      </c>
      <c r="P390" s="4">
        <v>1245</v>
      </c>
      <c r="Q390" s="3">
        <v>1985739</v>
      </c>
      <c r="R390" s="3">
        <v>3567027</v>
      </c>
      <c r="S390" s="3">
        <v>3508638</v>
      </c>
      <c r="T390" s="3">
        <v>3483164</v>
      </c>
      <c r="U390" s="3">
        <v>3380073</v>
      </c>
      <c r="V390" s="3">
        <v>3189964</v>
      </c>
      <c r="W390" s="3">
        <v>2232740</v>
      </c>
      <c r="X390" s="3">
        <f t="shared" si="26"/>
        <v>21347345</v>
      </c>
      <c r="Y390" s="3">
        <v>1285332</v>
      </c>
      <c r="Z390" s="3">
        <v>809459</v>
      </c>
      <c r="AA390" s="3">
        <v>293282</v>
      </c>
      <c r="AB390" s="3">
        <f t="shared" si="27"/>
        <v>2388073</v>
      </c>
      <c r="AC390" s="3">
        <v>23721521</v>
      </c>
      <c r="AD390" s="2">
        <v>0</v>
      </c>
      <c r="AE390" s="2">
        <v>0</v>
      </c>
      <c r="AF390" s="2">
        <v>0</v>
      </c>
      <c r="AG390" s="2">
        <v>0</v>
      </c>
      <c r="AH390" s="2">
        <v>9.4672511510846071E-6</v>
      </c>
      <c r="AI390" s="2">
        <v>2.6959551894629532E-5</v>
      </c>
      <c r="AJ390" s="2">
        <v>9.8981520463645563E-5</v>
      </c>
      <c r="AK390" s="2">
        <v>2.4662888654448814E-4</v>
      </c>
      <c r="AL390" s="2">
        <v>2.905053838967274E-3</v>
      </c>
      <c r="AM390" s="2">
        <v>5.2483987009096089E-5</v>
      </c>
    </row>
    <row r="391" spans="1:39" x14ac:dyDescent="0.35">
      <c r="A391" t="s">
        <v>450</v>
      </c>
      <c r="B391">
        <v>2010</v>
      </c>
      <c r="C391" t="s">
        <v>452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22</v>
      </c>
      <c r="J391" s="4">
        <v>131</v>
      </c>
      <c r="K391" s="4">
        <f t="shared" si="24"/>
        <v>153</v>
      </c>
      <c r="L391" s="4">
        <v>266</v>
      </c>
      <c r="M391" s="4">
        <v>390</v>
      </c>
      <c r="N391" s="4">
        <v>826</v>
      </c>
      <c r="O391" s="4">
        <f t="shared" si="25"/>
        <v>1482</v>
      </c>
      <c r="P391" s="4">
        <v>1219</v>
      </c>
      <c r="Q391" s="3">
        <v>1895732</v>
      </c>
      <c r="R391" s="3">
        <v>3641729</v>
      </c>
      <c r="S391" s="3">
        <v>3609763</v>
      </c>
      <c r="T391" s="3">
        <v>3466224</v>
      </c>
      <c r="U391" s="3">
        <v>3414863</v>
      </c>
      <c r="V391" s="3">
        <v>3307052</v>
      </c>
      <c r="W391" s="3">
        <v>2389129</v>
      </c>
      <c r="X391" s="3">
        <f t="shared" si="26"/>
        <v>21724492</v>
      </c>
      <c r="Y391" s="3">
        <v>1366489</v>
      </c>
      <c r="Z391" s="3">
        <v>796890</v>
      </c>
      <c r="AA391" s="3">
        <v>289415</v>
      </c>
      <c r="AB391" s="3">
        <f t="shared" si="27"/>
        <v>2452794</v>
      </c>
      <c r="AC391" s="3">
        <v>24172190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6.6524505813637037E-6</v>
      </c>
      <c r="AJ391" s="2">
        <v>5.4831698079090746E-5</v>
      </c>
      <c r="AK391" s="2">
        <v>1.9465945207023253E-4</v>
      </c>
      <c r="AL391" s="2">
        <v>2.8540331358084411E-3</v>
      </c>
      <c r="AM391" s="2">
        <v>5.0429853480383861E-5</v>
      </c>
    </row>
    <row r="392" spans="1:39" x14ac:dyDescent="0.35">
      <c r="A392" t="s">
        <v>450</v>
      </c>
      <c r="B392">
        <v>2011</v>
      </c>
      <c r="C392" t="s">
        <v>453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14</v>
      </c>
      <c r="J392" s="4">
        <v>101</v>
      </c>
      <c r="K392" s="4">
        <f t="shared" si="24"/>
        <v>115</v>
      </c>
      <c r="L392" s="4">
        <v>280</v>
      </c>
      <c r="M392" s="4">
        <v>405</v>
      </c>
      <c r="N392" s="4">
        <v>803</v>
      </c>
      <c r="O392" s="4">
        <f t="shared" si="25"/>
        <v>1488</v>
      </c>
      <c r="P392" s="4">
        <v>1265</v>
      </c>
      <c r="Q392" s="3">
        <v>1925035</v>
      </c>
      <c r="R392" s="3">
        <v>3733416</v>
      </c>
      <c r="S392" s="3">
        <v>3682884</v>
      </c>
      <c r="T392" s="3">
        <v>3556201</v>
      </c>
      <c r="U392" s="3">
        <v>3458754</v>
      </c>
      <c r="V392" s="3">
        <v>3387468</v>
      </c>
      <c r="W392" s="3">
        <v>2519080</v>
      </c>
      <c r="X392" s="3">
        <f t="shared" si="26"/>
        <v>22262838</v>
      </c>
      <c r="Y392" s="3">
        <v>1436460</v>
      </c>
      <c r="Z392" s="3">
        <v>815712</v>
      </c>
      <c r="AA392" s="3">
        <v>302374</v>
      </c>
      <c r="AB392" s="3">
        <f t="shared" si="27"/>
        <v>2554546</v>
      </c>
      <c r="AC392" s="3">
        <v>24819768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4.13288036964482E-6</v>
      </c>
      <c r="AJ392" s="2">
        <v>4.0094002572367693E-5</v>
      </c>
      <c r="AK392" s="2">
        <v>1.9492363170572102E-4</v>
      </c>
      <c r="AL392" s="2">
        <v>2.6556516102574958E-3</v>
      </c>
      <c r="AM392" s="2">
        <v>5.096743853528365E-5</v>
      </c>
    </row>
    <row r="393" spans="1:39" x14ac:dyDescent="0.35">
      <c r="A393" t="s">
        <v>450</v>
      </c>
      <c r="B393">
        <v>2012</v>
      </c>
      <c r="C393" t="s">
        <v>454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24</v>
      </c>
      <c r="J393" s="4">
        <v>106</v>
      </c>
      <c r="K393" s="4">
        <f t="shared" si="24"/>
        <v>130</v>
      </c>
      <c r="L393" s="4">
        <v>250</v>
      </c>
      <c r="M393" s="4">
        <v>440</v>
      </c>
      <c r="N393" s="4">
        <v>784</v>
      </c>
      <c r="O393" s="4">
        <f t="shared" si="25"/>
        <v>1474</v>
      </c>
      <c r="P393" s="4">
        <v>1211</v>
      </c>
      <c r="Q393" s="3">
        <v>1914447</v>
      </c>
      <c r="R393" s="3">
        <v>3763329</v>
      </c>
      <c r="S393" s="3">
        <v>3695036</v>
      </c>
      <c r="T393" s="3">
        <v>3600786</v>
      </c>
      <c r="U393" s="3">
        <v>3454933</v>
      </c>
      <c r="V393" s="3">
        <v>3392793</v>
      </c>
      <c r="W393" s="3">
        <v>2598553</v>
      </c>
      <c r="X393" s="3">
        <f t="shared" si="26"/>
        <v>22419877</v>
      </c>
      <c r="Y393" s="3">
        <v>1487074</v>
      </c>
      <c r="Z393" s="3">
        <v>823138</v>
      </c>
      <c r="AA393" s="3">
        <v>312242</v>
      </c>
      <c r="AB393" s="3">
        <f t="shared" si="27"/>
        <v>2622454</v>
      </c>
      <c r="AC393" s="3">
        <v>25037667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7.0738179429160577E-6</v>
      </c>
      <c r="AJ393" s="2">
        <v>4.079193304889298E-5</v>
      </c>
      <c r="AK393" s="2">
        <v>1.6811537287317243E-4</v>
      </c>
      <c r="AL393" s="2">
        <v>2.5108729767295878E-3</v>
      </c>
      <c r="AM393" s="2">
        <v>4.8367126218269458E-5</v>
      </c>
    </row>
    <row r="394" spans="1:39" x14ac:dyDescent="0.35">
      <c r="A394" t="s">
        <v>450</v>
      </c>
      <c r="B394">
        <v>2013</v>
      </c>
      <c r="C394" t="s">
        <v>455</v>
      </c>
      <c r="D394" s="4">
        <v>0</v>
      </c>
      <c r="E394" s="4">
        <v>0</v>
      </c>
      <c r="F394" s="4">
        <v>0</v>
      </c>
      <c r="G394" s="4">
        <v>0</v>
      </c>
      <c r="H394" s="4">
        <v>15</v>
      </c>
      <c r="I394" s="4">
        <v>42</v>
      </c>
      <c r="J394" s="4">
        <v>165</v>
      </c>
      <c r="K394" s="4">
        <f t="shared" si="24"/>
        <v>222</v>
      </c>
      <c r="L394" s="4">
        <v>365</v>
      </c>
      <c r="M394" s="4">
        <v>490</v>
      </c>
      <c r="N394" s="4">
        <v>841</v>
      </c>
      <c r="O394" s="4">
        <f t="shared" si="25"/>
        <v>1696</v>
      </c>
      <c r="P394" s="4">
        <v>1277</v>
      </c>
      <c r="Q394" s="3">
        <v>1935939</v>
      </c>
      <c r="R394" s="3">
        <v>3862968</v>
      </c>
      <c r="S394" s="3">
        <v>3768704</v>
      </c>
      <c r="T394" s="3">
        <v>3689960</v>
      </c>
      <c r="U394" s="3">
        <v>3515311</v>
      </c>
      <c r="V394" s="3">
        <v>3444282</v>
      </c>
      <c r="W394" s="3">
        <v>2715589</v>
      </c>
      <c r="X394" s="3">
        <f t="shared" si="26"/>
        <v>22932753</v>
      </c>
      <c r="Y394" s="3">
        <v>1574252</v>
      </c>
      <c r="Z394" s="3">
        <v>852047</v>
      </c>
      <c r="AA394" s="3">
        <v>324073</v>
      </c>
      <c r="AB394" s="3">
        <f t="shared" si="27"/>
        <v>2750372</v>
      </c>
      <c r="AC394" s="3">
        <v>25684305</v>
      </c>
      <c r="AD394" s="2">
        <v>0</v>
      </c>
      <c r="AE394" s="2">
        <v>0</v>
      </c>
      <c r="AF394" s="2">
        <v>0</v>
      </c>
      <c r="AG394" s="2">
        <v>0</v>
      </c>
      <c r="AH394" s="2">
        <v>4.2670477804097557E-6</v>
      </c>
      <c r="AI394" s="2">
        <v>1.2194123477694334E-5</v>
      </c>
      <c r="AJ394" s="2">
        <v>6.0760299146888577E-5</v>
      </c>
      <c r="AK394" s="2">
        <v>2.3185614501363186E-4</v>
      </c>
      <c r="AL394" s="2">
        <v>2.5950943151697302E-3</v>
      </c>
      <c r="AM394" s="2">
        <v>4.9719079414451743E-5</v>
      </c>
    </row>
    <row r="395" spans="1:39" x14ac:dyDescent="0.35">
      <c r="A395" t="s">
        <v>450</v>
      </c>
      <c r="B395">
        <v>2014</v>
      </c>
      <c r="C395" t="s">
        <v>456</v>
      </c>
      <c r="D395" s="4">
        <v>0</v>
      </c>
      <c r="E395" s="4">
        <v>0</v>
      </c>
      <c r="F395" s="4">
        <v>0</v>
      </c>
      <c r="G395" s="4">
        <v>0</v>
      </c>
      <c r="H395" s="4">
        <v>40</v>
      </c>
      <c r="I395" s="4">
        <v>66</v>
      </c>
      <c r="J395" s="4">
        <v>195</v>
      </c>
      <c r="K395" s="4">
        <f t="shared" si="24"/>
        <v>301</v>
      </c>
      <c r="L395" s="4">
        <v>458</v>
      </c>
      <c r="M395" s="4">
        <v>533</v>
      </c>
      <c r="N395" s="4">
        <v>829</v>
      </c>
      <c r="O395" s="4">
        <f t="shared" si="25"/>
        <v>1820</v>
      </c>
      <c r="P395" s="4">
        <v>1190</v>
      </c>
      <c r="Q395" s="3">
        <v>1933941</v>
      </c>
      <c r="R395" s="3">
        <v>3902490</v>
      </c>
      <c r="S395" s="3">
        <v>3797739</v>
      </c>
      <c r="T395" s="3">
        <v>3757195</v>
      </c>
      <c r="U395" s="3">
        <v>3546637</v>
      </c>
      <c r="V395" s="3">
        <v>3447510</v>
      </c>
      <c r="W395" s="3">
        <v>2795537</v>
      </c>
      <c r="X395" s="3">
        <f t="shared" si="26"/>
        <v>23181049</v>
      </c>
      <c r="Y395" s="3">
        <v>1640557</v>
      </c>
      <c r="Z395" s="3">
        <v>867505</v>
      </c>
      <c r="AA395" s="3">
        <v>331955</v>
      </c>
      <c r="AB395" s="3">
        <f t="shared" si="27"/>
        <v>2840017</v>
      </c>
      <c r="AC395" s="3">
        <v>26011866</v>
      </c>
      <c r="AD395" s="2">
        <v>0</v>
      </c>
      <c r="AE395" s="2">
        <v>0</v>
      </c>
      <c r="AF395" s="2">
        <v>0</v>
      </c>
      <c r="AG395" s="2">
        <v>0</v>
      </c>
      <c r="AH395" s="2">
        <v>1.1278289827800251E-5</v>
      </c>
      <c r="AI395" s="2">
        <v>1.9144251938355508E-5</v>
      </c>
      <c r="AJ395" s="2">
        <v>6.9754040100345662E-5</v>
      </c>
      <c r="AK395" s="2">
        <v>2.7917347583777946E-4</v>
      </c>
      <c r="AL395" s="2">
        <v>2.4973264448494526E-3</v>
      </c>
      <c r="AM395" s="2">
        <v>4.5748351925232889E-5</v>
      </c>
    </row>
    <row r="396" spans="1:39" x14ac:dyDescent="0.35">
      <c r="A396" t="s">
        <v>450</v>
      </c>
      <c r="B396">
        <v>2015</v>
      </c>
      <c r="C396" t="s">
        <v>457</v>
      </c>
      <c r="D396" s="4">
        <v>0</v>
      </c>
      <c r="E396" s="4">
        <v>0</v>
      </c>
      <c r="F396" s="4">
        <v>0</v>
      </c>
      <c r="G396" s="4">
        <v>0</v>
      </c>
      <c r="H396" s="4">
        <v>10</v>
      </c>
      <c r="I396" s="4">
        <v>10</v>
      </c>
      <c r="J396" s="4">
        <v>157</v>
      </c>
      <c r="K396" s="4">
        <f t="shared" si="24"/>
        <v>177</v>
      </c>
      <c r="L396" s="4">
        <v>318</v>
      </c>
      <c r="M396" s="4">
        <v>496</v>
      </c>
      <c r="N396" s="4">
        <v>826</v>
      </c>
      <c r="O396" s="4">
        <f t="shared" si="25"/>
        <v>1640</v>
      </c>
      <c r="P396" s="4">
        <v>1253</v>
      </c>
      <c r="Q396" s="3">
        <v>1916713</v>
      </c>
      <c r="R396" s="3">
        <v>3885918</v>
      </c>
      <c r="S396" s="3">
        <v>3804415</v>
      </c>
      <c r="T396" s="3">
        <v>3769053</v>
      </c>
      <c r="U396" s="3">
        <v>3538305</v>
      </c>
      <c r="V396" s="3">
        <v>3400631</v>
      </c>
      <c r="W396" s="3">
        <v>2839305</v>
      </c>
      <c r="X396" s="3">
        <f t="shared" si="26"/>
        <v>23154340</v>
      </c>
      <c r="Y396" s="3">
        <v>1701163</v>
      </c>
      <c r="Z396" s="3">
        <v>874872</v>
      </c>
      <c r="AA396" s="3">
        <v>335031</v>
      </c>
      <c r="AB396" s="3">
        <f t="shared" si="27"/>
        <v>2911066</v>
      </c>
      <c r="AC396" s="3">
        <v>26071613</v>
      </c>
      <c r="AD396" s="2">
        <v>0</v>
      </c>
      <c r="AE396" s="2">
        <v>0</v>
      </c>
      <c r="AF396" s="2">
        <v>0</v>
      </c>
      <c r="AG396" s="2">
        <v>0</v>
      </c>
      <c r="AH396" s="2">
        <v>2.8262119856824099E-6</v>
      </c>
      <c r="AI396" s="2">
        <v>2.9406307241214941E-6</v>
      </c>
      <c r="AJ396" s="2">
        <v>5.5295221894090279E-5</v>
      </c>
      <c r="AK396" s="2">
        <v>1.8693094077404694E-4</v>
      </c>
      <c r="AL396" s="2">
        <v>2.4654434962734792E-3</v>
      </c>
      <c r="AM396" s="2">
        <v>4.8059933997946348E-5</v>
      </c>
    </row>
    <row r="397" spans="1:39" x14ac:dyDescent="0.35">
      <c r="A397" t="s">
        <v>450</v>
      </c>
      <c r="B397">
        <v>2016</v>
      </c>
      <c r="C397" t="s">
        <v>458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24</v>
      </c>
      <c r="J397" s="4">
        <v>90</v>
      </c>
      <c r="K397" s="4">
        <f t="shared" si="24"/>
        <v>114</v>
      </c>
      <c r="L397" s="4">
        <v>320</v>
      </c>
      <c r="M397" s="4">
        <v>518</v>
      </c>
      <c r="N397" s="4">
        <v>716</v>
      </c>
      <c r="O397" s="4">
        <f t="shared" si="25"/>
        <v>1554</v>
      </c>
      <c r="P397" s="4">
        <v>1026</v>
      </c>
      <c r="Q397" s="3">
        <v>1936782</v>
      </c>
      <c r="R397" s="3">
        <v>3937613</v>
      </c>
      <c r="S397" s="3">
        <v>3843403</v>
      </c>
      <c r="T397" s="3">
        <v>3853600</v>
      </c>
      <c r="U397" s="3">
        <v>3591273</v>
      </c>
      <c r="V397" s="3">
        <v>3417621</v>
      </c>
      <c r="W397" s="3">
        <v>2916652</v>
      </c>
      <c r="X397" s="3">
        <f t="shared" si="26"/>
        <v>23496944</v>
      </c>
      <c r="Y397" s="3">
        <v>1799339</v>
      </c>
      <c r="Z397" s="3">
        <v>903069</v>
      </c>
      <c r="AA397" s="3">
        <v>347248</v>
      </c>
      <c r="AB397" s="3">
        <f t="shared" si="27"/>
        <v>3049656</v>
      </c>
      <c r="AC397" s="3">
        <v>26545899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7.0224287596547426E-6</v>
      </c>
      <c r="AJ397" s="2">
        <v>3.0857298025270071E-5</v>
      </c>
      <c r="AK397" s="2">
        <v>1.7784308571091941E-4</v>
      </c>
      <c r="AL397" s="2">
        <v>2.0619269225452702E-3</v>
      </c>
      <c r="AM397" s="2">
        <v>3.8650037808099849E-5</v>
      </c>
    </row>
    <row r="398" spans="1:39" x14ac:dyDescent="0.35">
      <c r="A398" t="s">
        <v>450</v>
      </c>
      <c r="B398">
        <v>2017</v>
      </c>
      <c r="C398" t="s">
        <v>459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21</v>
      </c>
      <c r="J398" s="4">
        <v>147</v>
      </c>
      <c r="K398" s="4">
        <f t="shared" si="24"/>
        <v>168</v>
      </c>
      <c r="L398" s="4">
        <v>326</v>
      </c>
      <c r="M398" s="4">
        <v>518</v>
      </c>
      <c r="N398" s="4">
        <v>741</v>
      </c>
      <c r="O398" s="4">
        <f t="shared" si="25"/>
        <v>1585</v>
      </c>
      <c r="P398" s="4">
        <v>1031</v>
      </c>
      <c r="Q398" s="3">
        <v>1956475</v>
      </c>
      <c r="R398" s="3">
        <v>3992090</v>
      </c>
      <c r="S398" s="3">
        <v>3899817</v>
      </c>
      <c r="T398" s="3">
        <v>3953626</v>
      </c>
      <c r="U398" s="3">
        <v>3667632</v>
      </c>
      <c r="V398" s="3">
        <v>3469176</v>
      </c>
      <c r="W398" s="3">
        <v>3022032</v>
      </c>
      <c r="X398" s="3">
        <f t="shared" si="26"/>
        <v>23960848</v>
      </c>
      <c r="Y398" s="3">
        <v>1908434</v>
      </c>
      <c r="Z398" s="3">
        <v>939087</v>
      </c>
      <c r="AA398" s="3">
        <v>359501</v>
      </c>
      <c r="AB398" s="3">
        <f t="shared" si="27"/>
        <v>3207022</v>
      </c>
      <c r="AC398" s="3">
        <v>27167870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6.0533106420660122E-6</v>
      </c>
      <c r="AJ398" s="2">
        <v>4.8642767515367145E-5</v>
      </c>
      <c r="AK398" s="2">
        <v>1.7082068334561216E-4</v>
      </c>
      <c r="AL398" s="2">
        <v>2.0611903722103694E-3</v>
      </c>
      <c r="AM398" s="2">
        <v>3.7949239303633298E-5</v>
      </c>
    </row>
    <row r="399" spans="1:39" x14ac:dyDescent="0.35">
      <c r="A399" t="s">
        <v>460</v>
      </c>
      <c r="B399">
        <v>2009</v>
      </c>
      <c r="C399" t="s">
        <v>461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f t="shared" si="24"/>
        <v>0</v>
      </c>
      <c r="L399" s="4">
        <v>0</v>
      </c>
      <c r="M399" s="4">
        <v>0</v>
      </c>
      <c r="N399" s="4">
        <v>22</v>
      </c>
      <c r="O399" s="4">
        <f t="shared" si="25"/>
        <v>22</v>
      </c>
      <c r="P399" s="4">
        <v>98</v>
      </c>
      <c r="Q399" s="3">
        <v>258175</v>
      </c>
      <c r="R399" s="3">
        <v>438647</v>
      </c>
      <c r="S399" s="3">
        <v>463209</v>
      </c>
      <c r="T399" s="3">
        <v>413155</v>
      </c>
      <c r="U399" s="3">
        <v>318072</v>
      </c>
      <c r="V399" s="3">
        <v>300015</v>
      </c>
      <c r="W399" s="3">
        <v>211246</v>
      </c>
      <c r="X399" s="3">
        <f t="shared" si="26"/>
        <v>2402519</v>
      </c>
      <c r="Y399" s="3">
        <v>123406</v>
      </c>
      <c r="Z399" s="3">
        <v>79266</v>
      </c>
      <c r="AA399" s="3">
        <v>29284</v>
      </c>
      <c r="AB399" s="3">
        <f t="shared" si="27"/>
        <v>231956</v>
      </c>
      <c r="AC399" s="3">
        <v>2632280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7.5126348859445434E-4</v>
      </c>
      <c r="AM399" s="2">
        <v>3.7230081906180197E-5</v>
      </c>
    </row>
    <row r="400" spans="1:39" x14ac:dyDescent="0.35">
      <c r="A400" t="s">
        <v>460</v>
      </c>
      <c r="B400">
        <v>2010</v>
      </c>
      <c r="C400" t="s">
        <v>462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f t="shared" si="24"/>
        <v>0</v>
      </c>
      <c r="L400" s="4">
        <v>0</v>
      </c>
      <c r="M400" s="4">
        <v>0</v>
      </c>
      <c r="N400" s="4">
        <v>36</v>
      </c>
      <c r="O400" s="4">
        <f t="shared" si="25"/>
        <v>36</v>
      </c>
      <c r="P400" s="4">
        <v>137</v>
      </c>
      <c r="Q400" s="3">
        <v>255780</v>
      </c>
      <c r="R400" s="3">
        <v>452296</v>
      </c>
      <c r="S400" s="3">
        <v>448988</v>
      </c>
      <c r="T400" s="3">
        <v>426013</v>
      </c>
      <c r="U400" s="3">
        <v>320665</v>
      </c>
      <c r="V400" s="3">
        <v>301848</v>
      </c>
      <c r="W400" s="3">
        <v>223958</v>
      </c>
      <c r="X400" s="3">
        <f t="shared" si="26"/>
        <v>2429548</v>
      </c>
      <c r="Y400" s="3">
        <v>128472</v>
      </c>
      <c r="Z400" s="3">
        <v>79558</v>
      </c>
      <c r="AA400" s="3">
        <v>28688</v>
      </c>
      <c r="AB400" s="3">
        <f t="shared" si="27"/>
        <v>236718</v>
      </c>
      <c r="AC400" s="3">
        <v>2665430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1.2548800892359174E-3</v>
      </c>
      <c r="AM400" s="2">
        <v>5.1398836210292523E-5</v>
      </c>
    </row>
    <row r="401" spans="1:39" x14ac:dyDescent="0.35">
      <c r="A401" t="s">
        <v>460</v>
      </c>
      <c r="B401">
        <v>2011</v>
      </c>
      <c r="C401" t="s">
        <v>463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f t="shared" si="24"/>
        <v>0</v>
      </c>
      <c r="L401" s="4">
        <v>0</v>
      </c>
      <c r="M401" s="4">
        <v>0</v>
      </c>
      <c r="N401" s="4">
        <v>41</v>
      </c>
      <c r="O401" s="4">
        <f t="shared" si="25"/>
        <v>41</v>
      </c>
      <c r="P401" s="4">
        <v>135</v>
      </c>
      <c r="Q401" s="3">
        <v>252984</v>
      </c>
      <c r="R401" s="3">
        <v>453845</v>
      </c>
      <c r="S401" s="3">
        <v>443894</v>
      </c>
      <c r="T401" s="3">
        <v>427494</v>
      </c>
      <c r="U401" s="3">
        <v>322263</v>
      </c>
      <c r="V401" s="3">
        <v>300515</v>
      </c>
      <c r="W401" s="3">
        <v>230398</v>
      </c>
      <c r="X401" s="3">
        <f t="shared" si="26"/>
        <v>2431393</v>
      </c>
      <c r="Y401" s="3">
        <v>133878</v>
      </c>
      <c r="Z401" s="3">
        <v>80033</v>
      </c>
      <c r="AA401" s="3">
        <v>29856</v>
      </c>
      <c r="AB401" s="3">
        <f t="shared" si="27"/>
        <v>243767</v>
      </c>
      <c r="AC401" s="3">
        <v>2672834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1.3732583065380493E-3</v>
      </c>
      <c r="AM401" s="2">
        <v>5.0508187190076148E-5</v>
      </c>
    </row>
    <row r="402" spans="1:39" x14ac:dyDescent="0.35">
      <c r="A402" t="s">
        <v>460</v>
      </c>
      <c r="B402">
        <v>2012</v>
      </c>
      <c r="C402" t="s">
        <v>464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f t="shared" si="24"/>
        <v>0</v>
      </c>
      <c r="L402" s="4">
        <v>0</v>
      </c>
      <c r="M402" s="4">
        <v>0</v>
      </c>
      <c r="N402" s="4">
        <v>34</v>
      </c>
      <c r="O402" s="4">
        <f t="shared" si="25"/>
        <v>34</v>
      </c>
      <c r="P402" s="4">
        <v>123</v>
      </c>
      <c r="Q402" s="3">
        <v>260618</v>
      </c>
      <c r="R402" s="3">
        <v>477153</v>
      </c>
      <c r="S402" s="3">
        <v>451682</v>
      </c>
      <c r="T402" s="3">
        <v>442358</v>
      </c>
      <c r="U402" s="3">
        <v>336778</v>
      </c>
      <c r="V402" s="3">
        <v>307271</v>
      </c>
      <c r="W402" s="3">
        <v>242489</v>
      </c>
      <c r="X402" s="3">
        <f t="shared" si="26"/>
        <v>2518349</v>
      </c>
      <c r="Y402" s="3">
        <v>139608</v>
      </c>
      <c r="Z402" s="3">
        <v>82857</v>
      </c>
      <c r="AA402" s="3">
        <v>30765</v>
      </c>
      <c r="AB402" s="3">
        <f t="shared" si="27"/>
        <v>253230</v>
      </c>
      <c r="AC402" s="3">
        <v>2773327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1.1051519583942793E-3</v>
      </c>
      <c r="AM402" s="2">
        <v>4.4351062820936728E-5</v>
      </c>
    </row>
    <row r="403" spans="1:39" x14ac:dyDescent="0.35">
      <c r="A403" t="s">
        <v>460</v>
      </c>
      <c r="B403">
        <v>2013</v>
      </c>
      <c r="C403" t="s">
        <v>465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f t="shared" si="24"/>
        <v>0</v>
      </c>
      <c r="L403" s="4">
        <v>0</v>
      </c>
      <c r="M403" s="4">
        <v>0</v>
      </c>
      <c r="N403" s="4">
        <v>68</v>
      </c>
      <c r="O403" s="4">
        <f t="shared" si="25"/>
        <v>68</v>
      </c>
      <c r="P403" s="4">
        <v>162</v>
      </c>
      <c r="Q403" s="3">
        <v>264536</v>
      </c>
      <c r="R403" s="3">
        <v>499880</v>
      </c>
      <c r="S403" s="3">
        <v>467794</v>
      </c>
      <c r="T403" s="3">
        <v>456761</v>
      </c>
      <c r="U403" s="3">
        <v>364407</v>
      </c>
      <c r="V403" s="3">
        <v>326906</v>
      </c>
      <c r="W403" s="3">
        <v>271417</v>
      </c>
      <c r="X403" s="3">
        <f t="shared" si="26"/>
        <v>2651701</v>
      </c>
      <c r="Y403" s="3">
        <v>160543</v>
      </c>
      <c r="Z403" s="3">
        <v>91789</v>
      </c>
      <c r="AA403" s="3">
        <v>34884</v>
      </c>
      <c r="AB403" s="3">
        <f t="shared" si="27"/>
        <v>287216</v>
      </c>
      <c r="AC403" s="3">
        <v>2938531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1.9493177387914229E-3</v>
      </c>
      <c r="AM403" s="2">
        <v>5.5129586858195469E-5</v>
      </c>
    </row>
    <row r="404" spans="1:39" x14ac:dyDescent="0.35">
      <c r="A404" t="s">
        <v>460</v>
      </c>
      <c r="B404">
        <v>2014</v>
      </c>
      <c r="C404" t="s">
        <v>466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f t="shared" si="24"/>
        <v>0</v>
      </c>
      <c r="L404" s="4">
        <v>0</v>
      </c>
      <c r="M404" s="4">
        <v>0</v>
      </c>
      <c r="N404" s="4">
        <v>59</v>
      </c>
      <c r="O404" s="4">
        <f t="shared" si="25"/>
        <v>59</v>
      </c>
      <c r="P404" s="4">
        <v>127</v>
      </c>
      <c r="Q404" s="3">
        <v>253007</v>
      </c>
      <c r="R404" s="3">
        <v>489251</v>
      </c>
      <c r="S404" s="3">
        <v>451389</v>
      </c>
      <c r="T404" s="3">
        <v>438444</v>
      </c>
      <c r="U404" s="3">
        <v>357882</v>
      </c>
      <c r="V404" s="3">
        <v>306641</v>
      </c>
      <c r="W404" s="3">
        <v>261342</v>
      </c>
      <c r="X404" s="3">
        <f t="shared" si="26"/>
        <v>2557956</v>
      </c>
      <c r="Y404" s="3">
        <v>156502</v>
      </c>
      <c r="Z404" s="3">
        <v>85807</v>
      </c>
      <c r="AA404" s="3">
        <v>33240</v>
      </c>
      <c r="AB404" s="3">
        <f t="shared" si="27"/>
        <v>275549</v>
      </c>
      <c r="AC404" s="3">
        <v>2835421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1.7749699157641396E-3</v>
      </c>
      <c r="AM404" s="2">
        <v>4.4790526697799019E-5</v>
      </c>
    </row>
    <row r="405" spans="1:39" x14ac:dyDescent="0.35">
      <c r="A405" t="s">
        <v>460</v>
      </c>
      <c r="B405">
        <v>2015</v>
      </c>
      <c r="C405" t="s">
        <v>467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f t="shared" si="24"/>
        <v>0</v>
      </c>
      <c r="L405" s="4">
        <v>0</v>
      </c>
      <c r="M405" s="4">
        <v>0</v>
      </c>
      <c r="N405" s="4">
        <v>29</v>
      </c>
      <c r="O405" s="4">
        <f t="shared" si="25"/>
        <v>29</v>
      </c>
      <c r="P405" s="4">
        <v>141</v>
      </c>
      <c r="Q405" s="3">
        <v>253710</v>
      </c>
      <c r="R405" s="3">
        <v>498637</v>
      </c>
      <c r="S405" s="3">
        <v>466418</v>
      </c>
      <c r="T405" s="3">
        <v>441333</v>
      </c>
      <c r="U405" s="3">
        <v>373288</v>
      </c>
      <c r="V405" s="3">
        <v>311208</v>
      </c>
      <c r="W405" s="3">
        <v>274738</v>
      </c>
      <c r="X405" s="3">
        <f t="shared" si="26"/>
        <v>2619332</v>
      </c>
      <c r="Y405" s="3">
        <v>165113</v>
      </c>
      <c r="Z405" s="3">
        <v>89010</v>
      </c>
      <c r="AA405" s="3">
        <v>33930</v>
      </c>
      <c r="AB405" s="3">
        <f t="shared" si="27"/>
        <v>288053</v>
      </c>
      <c r="AC405" s="3">
        <v>2906075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8.547008547008547E-4</v>
      </c>
      <c r="AM405" s="2">
        <v>4.8519050609499068E-5</v>
      </c>
    </row>
    <row r="406" spans="1:39" x14ac:dyDescent="0.35">
      <c r="A406" t="s">
        <v>460</v>
      </c>
      <c r="B406">
        <v>2016</v>
      </c>
      <c r="C406" t="s">
        <v>468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f t="shared" si="24"/>
        <v>0</v>
      </c>
      <c r="L406" s="4">
        <v>0</v>
      </c>
      <c r="M406" s="4">
        <v>0</v>
      </c>
      <c r="N406" s="4">
        <v>38</v>
      </c>
      <c r="O406" s="4">
        <f t="shared" si="25"/>
        <v>38</v>
      </c>
      <c r="P406" s="4">
        <v>145</v>
      </c>
      <c r="Q406" s="3">
        <v>250300</v>
      </c>
      <c r="R406" s="3">
        <v>501236</v>
      </c>
      <c r="S406" s="3">
        <v>470005</v>
      </c>
      <c r="T406" s="3">
        <v>437255</v>
      </c>
      <c r="U406" s="3">
        <v>381283</v>
      </c>
      <c r="V406" s="3">
        <v>306241</v>
      </c>
      <c r="W406" s="3">
        <v>277170</v>
      </c>
      <c r="X406" s="3">
        <f t="shared" si="26"/>
        <v>2623490</v>
      </c>
      <c r="Y406" s="3">
        <v>172746</v>
      </c>
      <c r="Z406" s="3">
        <v>90022</v>
      </c>
      <c r="AA406" s="3">
        <v>34085</v>
      </c>
      <c r="AB406" s="3">
        <f t="shared" si="27"/>
        <v>296853</v>
      </c>
      <c r="AC406" s="3">
        <v>2919477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1.1148599090509022E-3</v>
      </c>
      <c r="AM406" s="2">
        <v>4.966642998043828E-5</v>
      </c>
    </row>
    <row r="407" spans="1:39" x14ac:dyDescent="0.35">
      <c r="A407" t="s">
        <v>460</v>
      </c>
      <c r="B407">
        <v>2017</v>
      </c>
      <c r="C407" t="s">
        <v>469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f t="shared" si="24"/>
        <v>0</v>
      </c>
      <c r="L407" s="4">
        <v>0</v>
      </c>
      <c r="M407" s="4">
        <v>0</v>
      </c>
      <c r="N407" s="4">
        <v>42</v>
      </c>
      <c r="O407" s="4">
        <f t="shared" si="25"/>
        <v>42</v>
      </c>
      <c r="P407" s="4">
        <v>67</v>
      </c>
      <c r="Q407" s="3">
        <v>251018</v>
      </c>
      <c r="R407" s="3">
        <v>506955</v>
      </c>
      <c r="S407" s="3">
        <v>480382</v>
      </c>
      <c r="T407" s="3">
        <v>443533</v>
      </c>
      <c r="U407" s="3">
        <v>395492</v>
      </c>
      <c r="V407" s="3">
        <v>311592</v>
      </c>
      <c r="W407" s="3">
        <v>287014</v>
      </c>
      <c r="X407" s="3">
        <f t="shared" si="26"/>
        <v>2675986</v>
      </c>
      <c r="Y407" s="3">
        <v>185269</v>
      </c>
      <c r="Z407" s="3">
        <v>93407</v>
      </c>
      <c r="AA407" s="3">
        <v>35307</v>
      </c>
      <c r="AB407" s="3">
        <f t="shared" si="27"/>
        <v>313983</v>
      </c>
      <c r="AC407" s="3">
        <v>2989969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1.1895658084799048E-3</v>
      </c>
      <c r="AM407" s="2">
        <v>2.24082590822848E-5</v>
      </c>
    </row>
    <row r="408" spans="1:39" x14ac:dyDescent="0.35">
      <c r="A408" t="s">
        <v>470</v>
      </c>
      <c r="B408">
        <v>2009</v>
      </c>
      <c r="C408" t="s">
        <v>471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f t="shared" si="24"/>
        <v>0</v>
      </c>
      <c r="L408" s="4">
        <v>0</v>
      </c>
      <c r="M408" s="4">
        <v>0</v>
      </c>
      <c r="N408" s="4">
        <v>0</v>
      </c>
      <c r="O408" s="4">
        <f t="shared" si="25"/>
        <v>0</v>
      </c>
      <c r="P408" s="4">
        <v>0</v>
      </c>
      <c r="Q408" s="3">
        <v>32517</v>
      </c>
      <c r="R408" s="3">
        <v>72271</v>
      </c>
      <c r="S408" s="3">
        <v>94747</v>
      </c>
      <c r="T408" s="3">
        <v>67522</v>
      </c>
      <c r="U408" s="3">
        <v>85470</v>
      </c>
      <c r="V408" s="3">
        <v>102440</v>
      </c>
      <c r="W408" s="3">
        <v>80451</v>
      </c>
      <c r="X408" s="3">
        <f t="shared" si="26"/>
        <v>535418</v>
      </c>
      <c r="Y408" s="3">
        <v>44580</v>
      </c>
      <c r="Z408" s="3">
        <v>30217</v>
      </c>
      <c r="AA408" s="3">
        <v>10734</v>
      </c>
      <c r="AB408" s="3">
        <f t="shared" si="27"/>
        <v>85531</v>
      </c>
      <c r="AC408" s="3">
        <v>620414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</row>
    <row r="409" spans="1:39" x14ac:dyDescent="0.35">
      <c r="A409" t="s">
        <v>470</v>
      </c>
      <c r="B409">
        <v>2010</v>
      </c>
      <c r="C409" t="s">
        <v>472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f t="shared" si="24"/>
        <v>0</v>
      </c>
      <c r="L409" s="4">
        <v>0</v>
      </c>
      <c r="M409" s="4">
        <v>0</v>
      </c>
      <c r="N409" s="4">
        <v>0</v>
      </c>
      <c r="O409" s="4">
        <f t="shared" si="25"/>
        <v>0</v>
      </c>
      <c r="P409" s="4">
        <v>0</v>
      </c>
      <c r="Q409" s="3">
        <v>29373</v>
      </c>
      <c r="R409" s="3">
        <v>67677</v>
      </c>
      <c r="S409" s="3">
        <v>84970</v>
      </c>
      <c r="T409" s="3">
        <v>62480</v>
      </c>
      <c r="U409" s="3">
        <v>76919</v>
      </c>
      <c r="V409" s="3">
        <v>94831</v>
      </c>
      <c r="W409" s="3">
        <v>77062</v>
      </c>
      <c r="X409" s="3">
        <f t="shared" si="26"/>
        <v>493312</v>
      </c>
      <c r="Y409" s="3">
        <v>42035</v>
      </c>
      <c r="Z409" s="3">
        <v>27478</v>
      </c>
      <c r="AA409" s="3">
        <v>10517</v>
      </c>
      <c r="AB409" s="3">
        <f t="shared" si="27"/>
        <v>80030</v>
      </c>
      <c r="AC409" s="3">
        <v>572962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</row>
    <row r="410" spans="1:39" x14ac:dyDescent="0.35">
      <c r="A410" t="s">
        <v>470</v>
      </c>
      <c r="B410">
        <v>2011</v>
      </c>
      <c r="C410" t="s">
        <v>473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f t="shared" si="24"/>
        <v>0</v>
      </c>
      <c r="L410" s="4">
        <v>0</v>
      </c>
      <c r="M410" s="4">
        <v>0</v>
      </c>
      <c r="N410" s="4">
        <v>0</v>
      </c>
      <c r="O410" s="4">
        <f t="shared" si="25"/>
        <v>0</v>
      </c>
      <c r="P410" s="4">
        <v>0</v>
      </c>
      <c r="Q410" s="3">
        <v>35573</v>
      </c>
      <c r="R410" s="3">
        <v>80663</v>
      </c>
      <c r="S410" s="3">
        <v>98935</v>
      </c>
      <c r="T410" s="3">
        <v>77634</v>
      </c>
      <c r="U410" s="3">
        <v>89868</v>
      </c>
      <c r="V410" s="3">
        <v>112491</v>
      </c>
      <c r="W410" s="3">
        <v>95951</v>
      </c>
      <c r="X410" s="3">
        <f t="shared" si="26"/>
        <v>591115</v>
      </c>
      <c r="Y410" s="3">
        <v>53444</v>
      </c>
      <c r="Z410" s="3">
        <v>33305</v>
      </c>
      <c r="AA410" s="3">
        <v>13045</v>
      </c>
      <c r="AB410" s="3">
        <f t="shared" si="27"/>
        <v>99794</v>
      </c>
      <c r="AC410" s="3">
        <v>691057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</row>
    <row r="411" spans="1:39" x14ac:dyDescent="0.35">
      <c r="A411" t="s">
        <v>470</v>
      </c>
      <c r="B411">
        <v>2012</v>
      </c>
      <c r="C411" t="s">
        <v>474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f t="shared" si="24"/>
        <v>0</v>
      </c>
      <c r="L411" s="4">
        <v>0</v>
      </c>
      <c r="M411" s="4">
        <v>0</v>
      </c>
      <c r="N411" s="4">
        <v>0</v>
      </c>
      <c r="O411" s="4">
        <f t="shared" si="25"/>
        <v>0</v>
      </c>
      <c r="P411" s="4">
        <v>0</v>
      </c>
      <c r="Q411" s="3">
        <v>34458</v>
      </c>
      <c r="R411" s="3">
        <v>77042</v>
      </c>
      <c r="S411" s="3">
        <v>93633</v>
      </c>
      <c r="T411" s="3">
        <v>72903</v>
      </c>
      <c r="U411" s="3">
        <v>81111</v>
      </c>
      <c r="V411" s="3">
        <v>102871</v>
      </c>
      <c r="W411" s="3">
        <v>90956</v>
      </c>
      <c r="X411" s="3">
        <f t="shared" si="26"/>
        <v>552974</v>
      </c>
      <c r="Y411" s="3">
        <v>51173</v>
      </c>
      <c r="Z411" s="3">
        <v>31014</v>
      </c>
      <c r="AA411" s="3">
        <v>12941</v>
      </c>
      <c r="AB411" s="3">
        <f t="shared" si="27"/>
        <v>95128</v>
      </c>
      <c r="AC411" s="3">
        <v>647458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</row>
    <row r="412" spans="1:39" x14ac:dyDescent="0.35">
      <c r="A412" t="s">
        <v>470</v>
      </c>
      <c r="B412">
        <v>2013</v>
      </c>
      <c r="C412" t="s">
        <v>475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f t="shared" si="24"/>
        <v>0</v>
      </c>
      <c r="L412" s="4">
        <v>0</v>
      </c>
      <c r="M412" s="4">
        <v>0</v>
      </c>
      <c r="N412" s="4">
        <v>0</v>
      </c>
      <c r="O412" s="4">
        <f t="shared" si="25"/>
        <v>0</v>
      </c>
      <c r="P412" s="4">
        <v>0</v>
      </c>
      <c r="Q412" s="3">
        <v>28494</v>
      </c>
      <c r="R412" s="3">
        <v>64044</v>
      </c>
      <c r="S412" s="3">
        <v>81501</v>
      </c>
      <c r="T412" s="3">
        <v>63807</v>
      </c>
      <c r="U412" s="3">
        <v>69054</v>
      </c>
      <c r="V412" s="3">
        <v>87841</v>
      </c>
      <c r="W412" s="3">
        <v>80430</v>
      </c>
      <c r="X412" s="3">
        <f t="shared" si="26"/>
        <v>475171</v>
      </c>
      <c r="Y412" s="3">
        <v>46145</v>
      </c>
      <c r="Z412" s="3">
        <v>25976</v>
      </c>
      <c r="AA412" s="3">
        <v>10940</v>
      </c>
      <c r="AB412" s="3">
        <f t="shared" si="27"/>
        <v>83061</v>
      </c>
      <c r="AC412" s="3">
        <v>557930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</row>
    <row r="413" spans="1:39" x14ac:dyDescent="0.35">
      <c r="A413" t="s">
        <v>470</v>
      </c>
      <c r="B413">
        <v>2014</v>
      </c>
      <c r="C413" t="s">
        <v>476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f t="shared" si="24"/>
        <v>0</v>
      </c>
      <c r="L413" s="4">
        <v>0</v>
      </c>
      <c r="M413" s="4">
        <v>0</v>
      </c>
      <c r="N413" s="4">
        <v>0</v>
      </c>
      <c r="O413" s="4">
        <f t="shared" si="25"/>
        <v>0</v>
      </c>
      <c r="P413" s="4">
        <v>0</v>
      </c>
      <c r="Q413" s="3">
        <v>25495</v>
      </c>
      <c r="R413" s="3">
        <v>58142</v>
      </c>
      <c r="S413" s="3">
        <v>72296</v>
      </c>
      <c r="T413" s="3">
        <v>59517</v>
      </c>
      <c r="U413" s="3">
        <v>61529</v>
      </c>
      <c r="V413" s="3">
        <v>78256</v>
      </c>
      <c r="W413" s="3">
        <v>75650</v>
      </c>
      <c r="X413" s="3">
        <f t="shared" si="26"/>
        <v>430885</v>
      </c>
      <c r="Y413" s="3">
        <v>44147</v>
      </c>
      <c r="Z413" s="3">
        <v>23969</v>
      </c>
      <c r="AA413" s="3">
        <v>10174</v>
      </c>
      <c r="AB413" s="3">
        <f t="shared" si="27"/>
        <v>78290</v>
      </c>
      <c r="AC413" s="3">
        <v>508585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</row>
    <row r="414" spans="1:39" x14ac:dyDescent="0.35">
      <c r="A414" t="s">
        <v>470</v>
      </c>
      <c r="B414">
        <v>2015</v>
      </c>
      <c r="C414" t="s">
        <v>477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f t="shared" si="24"/>
        <v>0</v>
      </c>
      <c r="L414" s="4">
        <v>0</v>
      </c>
      <c r="M414" s="4">
        <v>0</v>
      </c>
      <c r="N414" s="4">
        <v>0</v>
      </c>
      <c r="O414" s="4">
        <f t="shared" si="25"/>
        <v>0</v>
      </c>
      <c r="P414" s="4">
        <v>20</v>
      </c>
      <c r="Q414" s="3">
        <v>37233</v>
      </c>
      <c r="R414" s="3">
        <v>85731</v>
      </c>
      <c r="S414" s="3">
        <v>105483</v>
      </c>
      <c r="T414" s="3">
        <v>85660</v>
      </c>
      <c r="U414" s="3">
        <v>89146</v>
      </c>
      <c r="V414" s="3">
        <v>111927</v>
      </c>
      <c r="W414" s="3">
        <v>110603</v>
      </c>
      <c r="X414" s="3">
        <f t="shared" si="26"/>
        <v>625783</v>
      </c>
      <c r="Y414" s="3">
        <v>69566</v>
      </c>
      <c r="Z414" s="3">
        <v>35481</v>
      </c>
      <c r="AA414" s="3">
        <v>15374</v>
      </c>
      <c r="AB414" s="3">
        <f t="shared" si="27"/>
        <v>120421</v>
      </c>
      <c r="AC414" s="3">
        <v>746112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2.6805627037227654E-5</v>
      </c>
    </row>
    <row r="415" spans="1:39" x14ac:dyDescent="0.35">
      <c r="A415" t="s">
        <v>470</v>
      </c>
      <c r="B415">
        <v>2016</v>
      </c>
      <c r="C415" t="s">
        <v>478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f t="shared" si="24"/>
        <v>0</v>
      </c>
      <c r="L415" s="4">
        <v>0</v>
      </c>
      <c r="M415" s="4">
        <v>0</v>
      </c>
      <c r="N415" s="4">
        <v>0</v>
      </c>
      <c r="O415" s="4">
        <f t="shared" si="25"/>
        <v>0</v>
      </c>
      <c r="P415" s="4">
        <v>0</v>
      </c>
      <c r="Q415" s="3">
        <v>26956</v>
      </c>
      <c r="R415" s="3">
        <v>60031</v>
      </c>
      <c r="S415" s="3">
        <v>81293</v>
      </c>
      <c r="T415" s="3">
        <v>64669</v>
      </c>
      <c r="U415" s="3">
        <v>63101</v>
      </c>
      <c r="V415" s="3">
        <v>80588</v>
      </c>
      <c r="W415" s="3">
        <v>83949</v>
      </c>
      <c r="X415" s="3">
        <f t="shared" si="26"/>
        <v>460587</v>
      </c>
      <c r="Y415" s="3">
        <v>54942</v>
      </c>
      <c r="Z415" s="3">
        <v>27417</v>
      </c>
      <c r="AA415" s="3">
        <v>12725</v>
      </c>
      <c r="AB415" s="3">
        <f t="shared" si="27"/>
        <v>95084</v>
      </c>
      <c r="AC415" s="3">
        <v>555569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</row>
    <row r="416" spans="1:39" x14ac:dyDescent="0.35">
      <c r="A416" t="s">
        <v>470</v>
      </c>
      <c r="B416">
        <v>2017</v>
      </c>
      <c r="C416" t="s">
        <v>479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f t="shared" si="24"/>
        <v>0</v>
      </c>
      <c r="L416" s="4">
        <v>0</v>
      </c>
      <c r="M416" s="4">
        <v>0</v>
      </c>
      <c r="N416" s="4">
        <v>0</v>
      </c>
      <c r="O416" s="4">
        <f t="shared" si="25"/>
        <v>0</v>
      </c>
      <c r="P416" s="4">
        <v>0</v>
      </c>
      <c r="Q416" s="3">
        <v>32093</v>
      </c>
      <c r="R416" s="3">
        <v>72496</v>
      </c>
      <c r="S416" s="3">
        <v>92808</v>
      </c>
      <c r="T416" s="3">
        <v>74877</v>
      </c>
      <c r="U416" s="3">
        <v>74671</v>
      </c>
      <c r="V416" s="3">
        <v>93129</v>
      </c>
      <c r="W416" s="3">
        <v>101817</v>
      </c>
      <c r="X416" s="3">
        <f t="shared" si="26"/>
        <v>541891</v>
      </c>
      <c r="Y416" s="3">
        <v>69213</v>
      </c>
      <c r="Z416" s="3">
        <v>32302</v>
      </c>
      <c r="AA416" s="3">
        <v>14061</v>
      </c>
      <c r="AB416" s="3">
        <f t="shared" si="27"/>
        <v>115576</v>
      </c>
      <c r="AC416" s="3">
        <v>657467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</row>
    <row r="417" spans="1:39" x14ac:dyDescent="0.35">
      <c r="A417" t="s">
        <v>480</v>
      </c>
      <c r="B417">
        <v>2009</v>
      </c>
      <c r="C417" t="s">
        <v>481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10</v>
      </c>
      <c r="K417" s="4">
        <f t="shared" si="24"/>
        <v>10</v>
      </c>
      <c r="L417" s="4">
        <v>34</v>
      </c>
      <c r="M417" s="4">
        <v>110</v>
      </c>
      <c r="N417" s="4">
        <v>351</v>
      </c>
      <c r="O417" s="4">
        <f t="shared" si="25"/>
        <v>495</v>
      </c>
      <c r="P417" s="4">
        <v>550</v>
      </c>
      <c r="Q417" s="3">
        <v>520223</v>
      </c>
      <c r="R417" s="3">
        <v>992174</v>
      </c>
      <c r="S417" s="3">
        <v>1108359</v>
      </c>
      <c r="T417" s="3">
        <v>1040649</v>
      </c>
      <c r="U417" s="3">
        <v>1141832</v>
      </c>
      <c r="V417" s="3">
        <v>1135065</v>
      </c>
      <c r="W417" s="3">
        <v>848067</v>
      </c>
      <c r="X417" s="3">
        <f t="shared" si="26"/>
        <v>6786369</v>
      </c>
      <c r="Y417" s="3">
        <v>489422</v>
      </c>
      <c r="Z417" s="3">
        <v>299785</v>
      </c>
      <c r="AA417" s="3">
        <v>111656</v>
      </c>
      <c r="AB417" s="3">
        <f t="shared" si="27"/>
        <v>900863</v>
      </c>
      <c r="AC417" s="3">
        <v>7685567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1.1791521188774001E-5</v>
      </c>
      <c r="AK417" s="2">
        <v>6.9469700994234009E-5</v>
      </c>
      <c r="AL417" s="2">
        <v>3.1435838647273771E-3</v>
      </c>
      <c r="AM417" s="2">
        <v>7.1562709686871502E-5</v>
      </c>
    </row>
    <row r="418" spans="1:39" x14ac:dyDescent="0.35">
      <c r="A418" t="s">
        <v>480</v>
      </c>
      <c r="B418">
        <v>2010</v>
      </c>
      <c r="C418" t="s">
        <v>482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f t="shared" si="24"/>
        <v>0</v>
      </c>
      <c r="L418" s="4">
        <v>0</v>
      </c>
      <c r="M418" s="4">
        <v>113</v>
      </c>
      <c r="N418" s="4">
        <v>329</v>
      </c>
      <c r="O418" s="4">
        <f t="shared" si="25"/>
        <v>442</v>
      </c>
      <c r="P418" s="4">
        <v>581</v>
      </c>
      <c r="Q418" s="3">
        <v>491544</v>
      </c>
      <c r="R418" s="3">
        <v>980740</v>
      </c>
      <c r="S418" s="3">
        <v>1065296</v>
      </c>
      <c r="T418" s="3">
        <v>1020954</v>
      </c>
      <c r="U418" s="3">
        <v>1108788</v>
      </c>
      <c r="V418" s="3">
        <v>1146547</v>
      </c>
      <c r="W418" s="3">
        <v>868993</v>
      </c>
      <c r="X418" s="3">
        <f t="shared" si="26"/>
        <v>6682862</v>
      </c>
      <c r="Y418" s="3">
        <v>492472</v>
      </c>
      <c r="Z418" s="3">
        <v>289202</v>
      </c>
      <c r="AA418" s="3">
        <v>108031</v>
      </c>
      <c r="AB418" s="3">
        <f t="shared" si="27"/>
        <v>889705</v>
      </c>
      <c r="AC418" s="3">
        <v>7572296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3.0454221473465949E-3</v>
      </c>
      <c r="AM418" s="2">
        <v>7.6727058741496638E-5</v>
      </c>
    </row>
    <row r="419" spans="1:39" x14ac:dyDescent="0.35">
      <c r="A419" t="s">
        <v>480</v>
      </c>
      <c r="B419">
        <v>2011</v>
      </c>
      <c r="C419" t="s">
        <v>483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24</v>
      </c>
      <c r="K419" s="4">
        <f t="shared" si="24"/>
        <v>24</v>
      </c>
      <c r="L419" s="4">
        <v>57</v>
      </c>
      <c r="M419" s="4">
        <v>197</v>
      </c>
      <c r="N419" s="4">
        <v>346</v>
      </c>
      <c r="O419" s="4">
        <f t="shared" si="25"/>
        <v>600</v>
      </c>
      <c r="P419" s="4">
        <v>661</v>
      </c>
      <c r="Q419" s="3">
        <v>508943</v>
      </c>
      <c r="R419" s="3">
        <v>1018117</v>
      </c>
      <c r="S419" s="3">
        <v>1117210</v>
      </c>
      <c r="T419" s="3">
        <v>1071940</v>
      </c>
      <c r="U419" s="3">
        <v>1126590</v>
      </c>
      <c r="V419" s="3">
        <v>1193669</v>
      </c>
      <c r="W419" s="3">
        <v>927510</v>
      </c>
      <c r="X419" s="3">
        <f t="shared" si="26"/>
        <v>6963979</v>
      </c>
      <c r="Y419" s="3">
        <v>531623</v>
      </c>
      <c r="Z419" s="3">
        <v>302249</v>
      </c>
      <c r="AA419" s="3">
        <v>117120</v>
      </c>
      <c r="AB419" s="3">
        <f t="shared" si="27"/>
        <v>950992</v>
      </c>
      <c r="AC419" s="3">
        <v>7910723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2.5875731798039913E-5</v>
      </c>
      <c r="AK419" s="2">
        <v>1.0721883740921668E-4</v>
      </c>
      <c r="AL419" s="2">
        <v>2.9542349726775956E-3</v>
      </c>
      <c r="AM419" s="2">
        <v>8.355747003150028E-5</v>
      </c>
    </row>
    <row r="420" spans="1:39" x14ac:dyDescent="0.35">
      <c r="A420" t="s">
        <v>480</v>
      </c>
      <c r="B420">
        <v>2012</v>
      </c>
      <c r="C420" t="s">
        <v>484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f t="shared" si="24"/>
        <v>0</v>
      </c>
      <c r="L420" s="4">
        <v>20</v>
      </c>
      <c r="M420" s="4">
        <v>123</v>
      </c>
      <c r="N420" s="4">
        <v>330</v>
      </c>
      <c r="O420" s="4">
        <f t="shared" si="25"/>
        <v>473</v>
      </c>
      <c r="P420" s="4">
        <v>643</v>
      </c>
      <c r="Q420" s="3">
        <v>484544</v>
      </c>
      <c r="R420" s="3">
        <v>979948</v>
      </c>
      <c r="S420" s="3">
        <v>1067209</v>
      </c>
      <c r="T420" s="3">
        <v>1041076</v>
      </c>
      <c r="U420" s="3">
        <v>1065767</v>
      </c>
      <c r="V420" s="3">
        <v>1147784</v>
      </c>
      <c r="W420" s="3">
        <v>909491</v>
      </c>
      <c r="X420" s="3">
        <f t="shared" si="26"/>
        <v>6695819</v>
      </c>
      <c r="Y420" s="3">
        <v>526233</v>
      </c>
      <c r="Z420" s="3">
        <v>289266</v>
      </c>
      <c r="AA420" s="3">
        <v>114323</v>
      </c>
      <c r="AB420" s="3">
        <f t="shared" si="27"/>
        <v>929822</v>
      </c>
      <c r="AC420" s="3">
        <v>7625851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3.8005978340392944E-5</v>
      </c>
      <c r="AL420" s="2">
        <v>2.8865582603675552E-3</v>
      </c>
      <c r="AM420" s="2">
        <v>8.4318458359598162E-5</v>
      </c>
    </row>
    <row r="421" spans="1:39" x14ac:dyDescent="0.35">
      <c r="A421" t="s">
        <v>480</v>
      </c>
      <c r="B421">
        <v>2013</v>
      </c>
      <c r="C421" t="s">
        <v>485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10</v>
      </c>
      <c r="K421" s="4">
        <f t="shared" si="24"/>
        <v>10</v>
      </c>
      <c r="L421" s="4">
        <v>36</v>
      </c>
      <c r="M421" s="4">
        <v>195</v>
      </c>
      <c r="N421" s="4">
        <v>382</v>
      </c>
      <c r="O421" s="4">
        <f t="shared" si="25"/>
        <v>613</v>
      </c>
      <c r="P421" s="4">
        <v>649</v>
      </c>
      <c r="Q421" s="3">
        <v>514112</v>
      </c>
      <c r="R421" s="3">
        <v>1039950</v>
      </c>
      <c r="S421" s="3">
        <v>1111635</v>
      </c>
      <c r="T421" s="3">
        <v>1111817</v>
      </c>
      <c r="U421" s="3">
        <v>1103038</v>
      </c>
      <c r="V421" s="3">
        <v>1202236</v>
      </c>
      <c r="W421" s="3">
        <v>979062</v>
      </c>
      <c r="X421" s="3">
        <f t="shared" si="26"/>
        <v>7061850</v>
      </c>
      <c r="Y421" s="3">
        <v>582451</v>
      </c>
      <c r="Z421" s="3">
        <v>309512</v>
      </c>
      <c r="AA421" s="3">
        <v>125168</v>
      </c>
      <c r="AB421" s="3">
        <f t="shared" si="27"/>
        <v>1017131</v>
      </c>
      <c r="AC421" s="3">
        <v>8076916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1.0213857753645836E-5</v>
      </c>
      <c r="AK421" s="2">
        <v>6.1807774387888422E-5</v>
      </c>
      <c r="AL421" s="2">
        <v>3.0518982487536751E-3</v>
      </c>
      <c r="AM421" s="2">
        <v>8.0352451356433571E-5</v>
      </c>
    </row>
    <row r="422" spans="1:39" x14ac:dyDescent="0.35">
      <c r="A422" t="s">
        <v>480</v>
      </c>
      <c r="B422">
        <v>2014</v>
      </c>
      <c r="C422" t="s">
        <v>486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11</v>
      </c>
      <c r="J422" s="4">
        <v>29</v>
      </c>
      <c r="K422" s="4">
        <f t="shared" si="24"/>
        <v>40</v>
      </c>
      <c r="L422" s="4">
        <v>104</v>
      </c>
      <c r="M422" s="4">
        <v>237</v>
      </c>
      <c r="N422" s="4">
        <v>372</v>
      </c>
      <c r="O422" s="4">
        <f t="shared" si="25"/>
        <v>713</v>
      </c>
      <c r="P422" s="4">
        <v>620</v>
      </c>
      <c r="Q422" s="3">
        <v>504946</v>
      </c>
      <c r="R422" s="3">
        <v>1031657</v>
      </c>
      <c r="S422" s="3">
        <v>1120521</v>
      </c>
      <c r="T422" s="3">
        <v>1121602</v>
      </c>
      <c r="U422" s="3">
        <v>1089471</v>
      </c>
      <c r="V422" s="3">
        <v>1190376</v>
      </c>
      <c r="W422" s="3">
        <v>1002906</v>
      </c>
      <c r="X422" s="3">
        <f t="shared" si="26"/>
        <v>7061479</v>
      </c>
      <c r="Y422" s="3">
        <v>612588</v>
      </c>
      <c r="Z422" s="3">
        <v>310769</v>
      </c>
      <c r="AA422" s="3">
        <v>129507</v>
      </c>
      <c r="AB422" s="3">
        <f t="shared" si="27"/>
        <v>1052864</v>
      </c>
      <c r="AC422" s="3">
        <v>8114452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9.2407777038515567E-6</v>
      </c>
      <c r="AJ422" s="2">
        <v>2.8915970190626042E-5</v>
      </c>
      <c r="AK422" s="2">
        <v>1.6977152670310226E-4</v>
      </c>
      <c r="AL422" s="2">
        <v>2.8724316060135748E-3</v>
      </c>
      <c r="AM422" s="2">
        <v>7.6406884901161529E-5</v>
      </c>
    </row>
    <row r="423" spans="1:39" x14ac:dyDescent="0.35">
      <c r="A423" t="s">
        <v>480</v>
      </c>
      <c r="B423">
        <v>2015</v>
      </c>
      <c r="C423" t="s">
        <v>487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f t="shared" si="24"/>
        <v>0</v>
      </c>
      <c r="L423" s="4">
        <v>101</v>
      </c>
      <c r="M423" s="4">
        <v>224</v>
      </c>
      <c r="N423" s="4">
        <v>350</v>
      </c>
      <c r="O423" s="4">
        <f t="shared" si="25"/>
        <v>675</v>
      </c>
      <c r="P423" s="4">
        <v>632</v>
      </c>
      <c r="Q423" s="3">
        <v>519220</v>
      </c>
      <c r="R423" s="3">
        <v>1053758</v>
      </c>
      <c r="S423" s="3">
        <v>1151005</v>
      </c>
      <c r="T423" s="3">
        <v>1162848</v>
      </c>
      <c r="U423" s="3">
        <v>1102842</v>
      </c>
      <c r="V423" s="3">
        <v>1196093</v>
      </c>
      <c r="W423" s="3">
        <v>1033775</v>
      </c>
      <c r="X423" s="3">
        <f t="shared" si="26"/>
        <v>7219541</v>
      </c>
      <c r="Y423" s="3">
        <v>645999</v>
      </c>
      <c r="Z423" s="3">
        <v>323635</v>
      </c>
      <c r="AA423" s="3">
        <v>138417</v>
      </c>
      <c r="AB423" s="3">
        <f t="shared" si="27"/>
        <v>1108051</v>
      </c>
      <c r="AC423" s="3">
        <v>8323168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1.5634699124921246E-4</v>
      </c>
      <c r="AL423" s="2">
        <v>2.5285911412615504E-3</v>
      </c>
      <c r="AM423" s="2">
        <v>7.5932625654077867E-5</v>
      </c>
    </row>
    <row r="424" spans="1:39" x14ac:dyDescent="0.35">
      <c r="A424" t="s">
        <v>480</v>
      </c>
      <c r="B424">
        <v>2016</v>
      </c>
      <c r="C424" t="s">
        <v>488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f t="shared" si="24"/>
        <v>0</v>
      </c>
      <c r="L424" s="4">
        <v>80</v>
      </c>
      <c r="M424" s="4">
        <v>193</v>
      </c>
      <c r="N424" s="4">
        <v>295</v>
      </c>
      <c r="O424" s="4">
        <f t="shared" si="25"/>
        <v>568</v>
      </c>
      <c r="P424" s="4">
        <v>494</v>
      </c>
      <c r="Q424" s="3">
        <v>504992</v>
      </c>
      <c r="R424" s="3">
        <v>1028943</v>
      </c>
      <c r="S424" s="3">
        <v>1129168</v>
      </c>
      <c r="T424" s="3">
        <v>1143534</v>
      </c>
      <c r="U424" s="3">
        <v>1080664</v>
      </c>
      <c r="V424" s="3">
        <v>1159261</v>
      </c>
      <c r="W424" s="3">
        <v>1022900</v>
      </c>
      <c r="X424" s="3">
        <f t="shared" si="26"/>
        <v>7069462</v>
      </c>
      <c r="Y424" s="3">
        <v>658174</v>
      </c>
      <c r="Z424" s="3">
        <v>319789</v>
      </c>
      <c r="AA424" s="3">
        <v>132317</v>
      </c>
      <c r="AB424" s="3">
        <f t="shared" si="27"/>
        <v>1110280</v>
      </c>
      <c r="AC424" s="3">
        <v>8182040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1.2154840513298915E-4</v>
      </c>
      <c r="AL424" s="2">
        <v>2.2294943204576889E-3</v>
      </c>
      <c r="AM424" s="2">
        <v>6.0376140913513008E-5</v>
      </c>
    </row>
    <row r="425" spans="1:39" x14ac:dyDescent="0.35">
      <c r="A425" t="s">
        <v>480</v>
      </c>
      <c r="B425">
        <v>2017</v>
      </c>
      <c r="C425" t="s">
        <v>489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13</v>
      </c>
      <c r="K425" s="4">
        <f t="shared" si="24"/>
        <v>13</v>
      </c>
      <c r="L425" s="4">
        <v>72</v>
      </c>
      <c r="M425" s="4">
        <v>201</v>
      </c>
      <c r="N425" s="4">
        <v>315</v>
      </c>
      <c r="O425" s="4">
        <f t="shared" si="25"/>
        <v>588</v>
      </c>
      <c r="P425" s="4">
        <v>511</v>
      </c>
      <c r="Q425" s="3">
        <v>504724</v>
      </c>
      <c r="R425" s="3">
        <v>1028939</v>
      </c>
      <c r="S425" s="3">
        <v>1121874</v>
      </c>
      <c r="T425" s="3">
        <v>1149295</v>
      </c>
      <c r="U425" s="3">
        <v>1080076</v>
      </c>
      <c r="V425" s="3">
        <v>1149272</v>
      </c>
      <c r="W425" s="3">
        <v>1038827</v>
      </c>
      <c r="X425" s="3">
        <f t="shared" si="26"/>
        <v>7073007</v>
      </c>
      <c r="Y425" s="3">
        <v>684948</v>
      </c>
      <c r="Z425" s="3">
        <v>330496</v>
      </c>
      <c r="AA425" s="3">
        <v>137011</v>
      </c>
      <c r="AB425" s="3">
        <f t="shared" si="27"/>
        <v>1152455</v>
      </c>
      <c r="AC425" s="3">
        <v>8225462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1.2514114477193989E-5</v>
      </c>
      <c r="AK425" s="2">
        <v>1.0511746877135198E-4</v>
      </c>
      <c r="AL425" s="2">
        <v>2.2990854748888775E-3</v>
      </c>
      <c r="AM425" s="2">
        <v>6.2124170046618662E-5</v>
      </c>
    </row>
    <row r="426" spans="1:39" x14ac:dyDescent="0.35">
      <c r="A426" t="s">
        <v>490</v>
      </c>
      <c r="B426">
        <v>2009</v>
      </c>
      <c r="C426" t="s">
        <v>491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33</v>
      </c>
      <c r="K426" s="4">
        <f t="shared" si="24"/>
        <v>33</v>
      </c>
      <c r="L426" s="4">
        <v>23</v>
      </c>
      <c r="M426" s="4">
        <v>26</v>
      </c>
      <c r="N426" s="4">
        <v>144</v>
      </c>
      <c r="O426" s="4">
        <f t="shared" si="25"/>
        <v>193</v>
      </c>
      <c r="P426" s="4">
        <v>320</v>
      </c>
      <c r="Q426" s="3">
        <v>431533</v>
      </c>
      <c r="R426" s="3">
        <v>844156</v>
      </c>
      <c r="S426" s="3">
        <v>900517</v>
      </c>
      <c r="T426" s="3">
        <v>895467</v>
      </c>
      <c r="U426" s="3">
        <v>922214</v>
      </c>
      <c r="V426" s="3">
        <v>972885</v>
      </c>
      <c r="W426" s="3">
        <v>738375</v>
      </c>
      <c r="X426" s="3">
        <f t="shared" si="26"/>
        <v>5705147</v>
      </c>
      <c r="Y426" s="3">
        <v>400325</v>
      </c>
      <c r="Z426" s="3">
        <v>255217</v>
      </c>
      <c r="AA426" s="3">
        <v>103099</v>
      </c>
      <c r="AB426" s="3">
        <f t="shared" si="27"/>
        <v>758641</v>
      </c>
      <c r="AC426" s="3">
        <v>6465755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4.4692737430167601E-5</v>
      </c>
      <c r="AK426" s="2">
        <v>5.7453319178167735E-5</v>
      </c>
      <c r="AL426" s="2">
        <v>1.3967157780385843E-3</v>
      </c>
      <c r="AM426" s="2">
        <v>4.9491513365415178E-5</v>
      </c>
    </row>
    <row r="427" spans="1:39" x14ac:dyDescent="0.35">
      <c r="A427" t="s">
        <v>490</v>
      </c>
      <c r="B427">
        <v>2010</v>
      </c>
      <c r="C427" t="s">
        <v>492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f t="shared" si="24"/>
        <v>0</v>
      </c>
      <c r="L427" s="4">
        <v>11</v>
      </c>
      <c r="M427" s="4">
        <v>0</v>
      </c>
      <c r="N427" s="4">
        <v>102</v>
      </c>
      <c r="O427" s="4">
        <f t="shared" si="25"/>
        <v>113</v>
      </c>
      <c r="P427" s="4">
        <v>298</v>
      </c>
      <c r="Q427" s="3">
        <v>425398</v>
      </c>
      <c r="R427" s="3">
        <v>853512</v>
      </c>
      <c r="S427" s="3">
        <v>916027</v>
      </c>
      <c r="T427" s="3">
        <v>895217</v>
      </c>
      <c r="U427" s="3">
        <v>921830</v>
      </c>
      <c r="V427" s="3">
        <v>977573</v>
      </c>
      <c r="W427" s="3">
        <v>774059</v>
      </c>
      <c r="X427" s="3">
        <f t="shared" si="26"/>
        <v>5763616</v>
      </c>
      <c r="Y427" s="3">
        <v>415568</v>
      </c>
      <c r="Z427" s="3">
        <v>253490</v>
      </c>
      <c r="AA427" s="3">
        <v>106969</v>
      </c>
      <c r="AB427" s="3">
        <f t="shared" si="27"/>
        <v>776027</v>
      </c>
      <c r="AC427" s="3">
        <v>6541242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2.64697955569245E-5</v>
      </c>
      <c r="AL427" s="2">
        <v>9.535472894016023E-4</v>
      </c>
      <c r="AM427" s="2">
        <v>4.5557097566486612E-5</v>
      </c>
    </row>
    <row r="428" spans="1:39" x14ac:dyDescent="0.35">
      <c r="A428" t="s">
        <v>490</v>
      </c>
      <c r="B428">
        <v>2011</v>
      </c>
      <c r="C428" t="s">
        <v>493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f t="shared" si="24"/>
        <v>0</v>
      </c>
      <c r="L428" s="4">
        <v>12</v>
      </c>
      <c r="M428" s="4">
        <v>46</v>
      </c>
      <c r="N428" s="4">
        <v>158</v>
      </c>
      <c r="O428" s="4">
        <f t="shared" si="25"/>
        <v>216</v>
      </c>
      <c r="P428" s="4">
        <v>365</v>
      </c>
      <c r="Q428" s="3">
        <v>431462</v>
      </c>
      <c r="R428" s="3">
        <v>858704</v>
      </c>
      <c r="S428" s="3">
        <v>921622</v>
      </c>
      <c r="T428" s="3">
        <v>915296</v>
      </c>
      <c r="U428" s="3">
        <v>912927</v>
      </c>
      <c r="V428" s="3">
        <v>978334</v>
      </c>
      <c r="W428" s="3">
        <v>805861</v>
      </c>
      <c r="X428" s="3">
        <f t="shared" si="26"/>
        <v>5824206</v>
      </c>
      <c r="Y428" s="3">
        <v>437065</v>
      </c>
      <c r="Z428" s="3">
        <v>256574</v>
      </c>
      <c r="AA428" s="3">
        <v>111316</v>
      </c>
      <c r="AB428" s="3">
        <f t="shared" si="27"/>
        <v>804955</v>
      </c>
      <c r="AC428" s="3">
        <v>6628098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2.7455870408291673E-5</v>
      </c>
      <c r="AL428" s="2">
        <v>1.419382658377951E-3</v>
      </c>
      <c r="AM428" s="2">
        <v>5.5068588303914639E-5</v>
      </c>
    </row>
    <row r="429" spans="1:39" x14ac:dyDescent="0.35">
      <c r="A429" t="s">
        <v>490</v>
      </c>
      <c r="B429">
        <v>2012</v>
      </c>
      <c r="C429" t="s">
        <v>494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f t="shared" si="24"/>
        <v>0</v>
      </c>
      <c r="L429" s="4">
        <v>0</v>
      </c>
      <c r="M429" s="4">
        <v>10</v>
      </c>
      <c r="N429" s="4">
        <v>155</v>
      </c>
      <c r="O429" s="4">
        <f t="shared" si="25"/>
        <v>165</v>
      </c>
      <c r="P429" s="4">
        <v>356</v>
      </c>
      <c r="Q429" s="3">
        <v>439029</v>
      </c>
      <c r="R429" s="3">
        <v>868413</v>
      </c>
      <c r="S429" s="3">
        <v>931771</v>
      </c>
      <c r="T429" s="3">
        <v>943564</v>
      </c>
      <c r="U429" s="3">
        <v>916056</v>
      </c>
      <c r="V429" s="3">
        <v>985874</v>
      </c>
      <c r="W429" s="3">
        <v>840068</v>
      </c>
      <c r="X429" s="3">
        <f t="shared" si="26"/>
        <v>5924775</v>
      </c>
      <c r="Y429" s="3">
        <v>466848</v>
      </c>
      <c r="Z429" s="3">
        <v>260411</v>
      </c>
      <c r="AA429" s="3">
        <v>114751</v>
      </c>
      <c r="AB429" s="3">
        <f t="shared" si="27"/>
        <v>842010</v>
      </c>
      <c r="AC429" s="3">
        <v>6763880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1.3507507559846973E-3</v>
      </c>
      <c r="AM429" s="2">
        <v>5.2632512699811351E-5</v>
      </c>
    </row>
    <row r="430" spans="1:39" x14ac:dyDescent="0.35">
      <c r="A430" t="s">
        <v>490</v>
      </c>
      <c r="B430">
        <v>2013</v>
      </c>
      <c r="C430" t="s">
        <v>495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f t="shared" si="24"/>
        <v>0</v>
      </c>
      <c r="L430" s="4">
        <v>10</v>
      </c>
      <c r="M430" s="4">
        <v>22</v>
      </c>
      <c r="N430" s="4">
        <v>158</v>
      </c>
      <c r="O430" s="4">
        <f t="shared" si="25"/>
        <v>190</v>
      </c>
      <c r="P430" s="4">
        <v>416</v>
      </c>
      <c r="Q430" s="3">
        <v>439063</v>
      </c>
      <c r="R430" s="3">
        <v>867975</v>
      </c>
      <c r="S430" s="3">
        <v>927003</v>
      </c>
      <c r="T430" s="3">
        <v>953301</v>
      </c>
      <c r="U430" s="3">
        <v>907800</v>
      </c>
      <c r="V430" s="3">
        <v>966322</v>
      </c>
      <c r="W430" s="3">
        <v>854268</v>
      </c>
      <c r="X430" s="3">
        <f t="shared" si="26"/>
        <v>5915732</v>
      </c>
      <c r="Y430" s="3">
        <v>486870</v>
      </c>
      <c r="Z430" s="3">
        <v>257862</v>
      </c>
      <c r="AA430" s="3">
        <v>117480</v>
      </c>
      <c r="AB430" s="3">
        <f t="shared" si="27"/>
        <v>862212</v>
      </c>
      <c r="AC430" s="3">
        <v>6780347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2.0539363690512867E-5</v>
      </c>
      <c r="AL430" s="2">
        <v>1.344909771876064E-3</v>
      </c>
      <c r="AM430" s="2">
        <v>6.1353792069933886E-5</v>
      </c>
    </row>
    <row r="431" spans="1:39" x14ac:dyDescent="0.35">
      <c r="A431" t="s">
        <v>490</v>
      </c>
      <c r="B431">
        <v>2014</v>
      </c>
      <c r="C431" t="s">
        <v>496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11</v>
      </c>
      <c r="J431" s="4">
        <v>14</v>
      </c>
      <c r="K431" s="4">
        <f t="shared" si="24"/>
        <v>25</v>
      </c>
      <c r="L431" s="4">
        <v>30</v>
      </c>
      <c r="M431" s="4">
        <v>47</v>
      </c>
      <c r="N431" s="4">
        <v>133</v>
      </c>
      <c r="O431" s="4">
        <f t="shared" si="25"/>
        <v>210</v>
      </c>
      <c r="P431" s="4">
        <v>329</v>
      </c>
      <c r="Q431" s="3">
        <v>446774</v>
      </c>
      <c r="R431" s="3">
        <v>884112</v>
      </c>
      <c r="S431" s="3">
        <v>935559</v>
      </c>
      <c r="T431" s="3">
        <v>983444</v>
      </c>
      <c r="U431" s="3">
        <v>916987</v>
      </c>
      <c r="V431" s="3">
        <v>968566</v>
      </c>
      <c r="W431" s="3">
        <v>885030</v>
      </c>
      <c r="X431" s="3">
        <f t="shared" si="26"/>
        <v>6020472</v>
      </c>
      <c r="Y431" s="3">
        <v>525280</v>
      </c>
      <c r="Z431" s="3">
        <v>264043</v>
      </c>
      <c r="AA431" s="3">
        <v>124080</v>
      </c>
      <c r="AB431" s="3">
        <f t="shared" si="27"/>
        <v>913403</v>
      </c>
      <c r="AC431" s="3">
        <v>6936198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1.1356995806171185E-5</v>
      </c>
      <c r="AJ431" s="2">
        <v>1.5818672813350962E-5</v>
      </c>
      <c r="AK431" s="2">
        <v>5.7112397197685046E-5</v>
      </c>
      <c r="AL431" s="2">
        <v>1.0718891038039974E-3</v>
      </c>
      <c r="AM431" s="2">
        <v>4.7432325317126186E-5</v>
      </c>
    </row>
    <row r="432" spans="1:39" x14ac:dyDescent="0.35">
      <c r="A432" t="s">
        <v>490</v>
      </c>
      <c r="B432">
        <v>2015</v>
      </c>
      <c r="C432" t="s">
        <v>497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f t="shared" si="24"/>
        <v>0</v>
      </c>
      <c r="L432" s="4">
        <v>0</v>
      </c>
      <c r="M432" s="4">
        <v>80</v>
      </c>
      <c r="N432" s="4">
        <v>155</v>
      </c>
      <c r="O432" s="4">
        <f t="shared" si="25"/>
        <v>235</v>
      </c>
      <c r="P432" s="4">
        <v>436</v>
      </c>
      <c r="Q432" s="3">
        <v>442542</v>
      </c>
      <c r="R432" s="3">
        <v>878703</v>
      </c>
      <c r="S432" s="3">
        <v>925905</v>
      </c>
      <c r="T432" s="3">
        <v>1001180</v>
      </c>
      <c r="U432" s="3">
        <v>917758</v>
      </c>
      <c r="V432" s="3">
        <v>952574</v>
      </c>
      <c r="W432" s="3">
        <v>889696</v>
      </c>
      <c r="X432" s="3">
        <f t="shared" si="26"/>
        <v>6008358</v>
      </c>
      <c r="Y432" s="3">
        <v>546926</v>
      </c>
      <c r="Z432" s="3">
        <v>265456</v>
      </c>
      <c r="AA432" s="3">
        <v>124786</v>
      </c>
      <c r="AB432" s="3">
        <f t="shared" si="27"/>
        <v>937168</v>
      </c>
      <c r="AC432" s="3">
        <v>6946663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1.2421265206032728E-3</v>
      </c>
      <c r="AM432" s="2">
        <v>6.2763948675788651E-5</v>
      </c>
    </row>
    <row r="433" spans="1:39" x14ac:dyDescent="0.35">
      <c r="A433" t="s">
        <v>490</v>
      </c>
      <c r="B433">
        <v>2016</v>
      </c>
      <c r="C433" t="s">
        <v>498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f t="shared" si="24"/>
        <v>0</v>
      </c>
      <c r="L433" s="4">
        <v>39</v>
      </c>
      <c r="M433" s="4">
        <v>76</v>
      </c>
      <c r="N433" s="4">
        <v>163</v>
      </c>
      <c r="O433" s="4">
        <f t="shared" si="25"/>
        <v>278</v>
      </c>
      <c r="P433" s="4">
        <v>365</v>
      </c>
      <c r="Q433" s="3">
        <v>443384</v>
      </c>
      <c r="R433" s="3">
        <v>882666</v>
      </c>
      <c r="S433" s="3">
        <v>924122</v>
      </c>
      <c r="T433" s="3">
        <v>1015116</v>
      </c>
      <c r="U433" s="3">
        <v>915696</v>
      </c>
      <c r="V433" s="3">
        <v>945986</v>
      </c>
      <c r="W433" s="3">
        <v>902191</v>
      </c>
      <c r="X433" s="3">
        <f t="shared" si="26"/>
        <v>6029161</v>
      </c>
      <c r="Y433" s="3">
        <v>577714</v>
      </c>
      <c r="Z433" s="3">
        <v>271620</v>
      </c>
      <c r="AA433" s="3">
        <v>124656</v>
      </c>
      <c r="AB433" s="3">
        <f t="shared" si="27"/>
        <v>973990</v>
      </c>
      <c r="AC433" s="3">
        <v>7002722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6.7507451784100788E-5</v>
      </c>
      <c r="AL433" s="2">
        <v>1.3075985111025543E-3</v>
      </c>
      <c r="AM433" s="2">
        <v>5.2122588901858451E-5</v>
      </c>
    </row>
    <row r="434" spans="1:39" x14ac:dyDescent="0.35">
      <c r="A434" t="s">
        <v>490</v>
      </c>
      <c r="B434">
        <v>2017</v>
      </c>
      <c r="C434" t="s">
        <v>499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10</v>
      </c>
      <c r="K434" s="4">
        <f t="shared" si="24"/>
        <v>10</v>
      </c>
      <c r="L434" s="4">
        <v>42</v>
      </c>
      <c r="M434" s="4">
        <v>115</v>
      </c>
      <c r="N434" s="4">
        <v>234</v>
      </c>
      <c r="O434" s="4">
        <f t="shared" si="25"/>
        <v>391</v>
      </c>
      <c r="P434" s="4">
        <v>488</v>
      </c>
      <c r="Q434" s="3">
        <v>442652</v>
      </c>
      <c r="R434" s="3">
        <v>887651</v>
      </c>
      <c r="S434" s="3">
        <v>917135</v>
      </c>
      <c r="T434" s="3">
        <v>1042519</v>
      </c>
      <c r="U434" s="3">
        <v>930595</v>
      </c>
      <c r="V434" s="3">
        <v>942242</v>
      </c>
      <c r="W434" s="3">
        <v>919015</v>
      </c>
      <c r="X434" s="3">
        <f t="shared" si="26"/>
        <v>6081809</v>
      </c>
      <c r="Y434" s="3">
        <v>612201</v>
      </c>
      <c r="Z434" s="3">
        <v>280157</v>
      </c>
      <c r="AA434" s="3">
        <v>125907</v>
      </c>
      <c r="AB434" s="3">
        <f t="shared" si="27"/>
        <v>1018265</v>
      </c>
      <c r="AC434" s="3">
        <v>7100074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1.0881215214115112E-5</v>
      </c>
      <c r="AK434" s="2">
        <v>6.8604918972690339E-5</v>
      </c>
      <c r="AL434" s="2">
        <v>1.8585146179322834E-3</v>
      </c>
      <c r="AM434" s="2">
        <v>6.8731678007863018E-5</v>
      </c>
    </row>
    <row r="435" spans="1:39" x14ac:dyDescent="0.35">
      <c r="A435" t="s">
        <v>500</v>
      </c>
      <c r="B435">
        <v>2009</v>
      </c>
      <c r="C435" t="s">
        <v>501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10</v>
      </c>
      <c r="K435" s="4">
        <f t="shared" si="24"/>
        <v>10</v>
      </c>
      <c r="L435" s="4">
        <v>0</v>
      </c>
      <c r="M435" s="4">
        <v>10</v>
      </c>
      <c r="N435" s="4">
        <v>94</v>
      </c>
      <c r="O435" s="4">
        <f t="shared" si="25"/>
        <v>104</v>
      </c>
      <c r="P435" s="4">
        <v>174</v>
      </c>
      <c r="Q435" s="3">
        <v>103082</v>
      </c>
      <c r="R435" s="3">
        <v>207170</v>
      </c>
      <c r="S435" s="3">
        <v>235829</v>
      </c>
      <c r="T435" s="3">
        <v>217304</v>
      </c>
      <c r="U435" s="3">
        <v>236635</v>
      </c>
      <c r="V435" s="3">
        <v>268624</v>
      </c>
      <c r="W435" s="3">
        <v>228325</v>
      </c>
      <c r="X435" s="3">
        <f t="shared" si="26"/>
        <v>1496969</v>
      </c>
      <c r="Y435" s="3">
        <v>143861</v>
      </c>
      <c r="Z435" s="3">
        <v>96829</v>
      </c>
      <c r="AA435" s="3">
        <v>35082</v>
      </c>
      <c r="AB435" s="3">
        <f t="shared" si="27"/>
        <v>275772</v>
      </c>
      <c r="AC435" s="3">
        <v>1771937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4.3797218876601333E-5</v>
      </c>
      <c r="AK435" s="2">
        <v>0</v>
      </c>
      <c r="AL435" s="2">
        <v>2.6794367481899548E-3</v>
      </c>
      <c r="AM435" s="2">
        <v>9.819762215022318E-5</v>
      </c>
    </row>
    <row r="436" spans="1:39" x14ac:dyDescent="0.35">
      <c r="A436" t="s">
        <v>500</v>
      </c>
      <c r="B436">
        <v>2010</v>
      </c>
      <c r="C436" t="s">
        <v>502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f t="shared" si="24"/>
        <v>0</v>
      </c>
      <c r="L436" s="4">
        <v>0</v>
      </c>
      <c r="M436" s="4">
        <v>0</v>
      </c>
      <c r="N436" s="4">
        <v>108</v>
      </c>
      <c r="O436" s="4">
        <f t="shared" si="25"/>
        <v>108</v>
      </c>
      <c r="P436" s="4">
        <v>186</v>
      </c>
      <c r="Q436" s="3">
        <v>106687</v>
      </c>
      <c r="R436" s="3">
        <v>220907</v>
      </c>
      <c r="S436" s="3">
        <v>246149</v>
      </c>
      <c r="T436" s="3">
        <v>225374</v>
      </c>
      <c r="U436" s="3">
        <v>247514</v>
      </c>
      <c r="V436" s="3">
        <v>285019</v>
      </c>
      <c r="W436" s="3">
        <v>253357</v>
      </c>
      <c r="X436" s="3">
        <f t="shared" si="26"/>
        <v>1585007</v>
      </c>
      <c r="Y436" s="3">
        <v>159412</v>
      </c>
      <c r="Z436" s="3">
        <v>101326</v>
      </c>
      <c r="AA436" s="3">
        <v>36018</v>
      </c>
      <c r="AB436" s="3">
        <f t="shared" si="27"/>
        <v>296756</v>
      </c>
      <c r="AC436" s="3">
        <v>1881165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2.9985007496251873E-3</v>
      </c>
      <c r="AM436" s="2">
        <v>9.8874899330999674E-5</v>
      </c>
    </row>
    <row r="437" spans="1:39" x14ac:dyDescent="0.35">
      <c r="A437" t="s">
        <v>500</v>
      </c>
      <c r="B437">
        <v>2011</v>
      </c>
      <c r="C437" t="s">
        <v>503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f t="shared" si="24"/>
        <v>0</v>
      </c>
      <c r="L437" s="4">
        <v>0</v>
      </c>
      <c r="M437" s="4">
        <v>13</v>
      </c>
      <c r="N437" s="4">
        <v>81</v>
      </c>
      <c r="O437" s="4">
        <f t="shared" si="25"/>
        <v>94</v>
      </c>
      <c r="P437" s="4">
        <v>154</v>
      </c>
      <c r="Q437" s="3">
        <v>103032</v>
      </c>
      <c r="R437" s="3">
        <v>211942</v>
      </c>
      <c r="S437" s="3">
        <v>237713</v>
      </c>
      <c r="T437" s="3">
        <v>214978</v>
      </c>
      <c r="U437" s="3">
        <v>234626</v>
      </c>
      <c r="V437" s="3">
        <v>270710</v>
      </c>
      <c r="W437" s="3">
        <v>250932</v>
      </c>
      <c r="X437" s="3">
        <f t="shared" si="26"/>
        <v>1523933</v>
      </c>
      <c r="Y437" s="3">
        <v>157015</v>
      </c>
      <c r="Z437" s="3">
        <v>96978</v>
      </c>
      <c r="AA437" s="3">
        <v>35894</v>
      </c>
      <c r="AB437" s="3">
        <f t="shared" si="27"/>
        <v>289887</v>
      </c>
      <c r="AC437" s="3">
        <v>1814205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2.2566445645511783E-3</v>
      </c>
      <c r="AM437" s="2">
        <v>8.4885666173337628E-5</v>
      </c>
    </row>
    <row r="438" spans="1:39" x14ac:dyDescent="0.35">
      <c r="A438" t="s">
        <v>500</v>
      </c>
      <c r="B438">
        <v>2012</v>
      </c>
      <c r="C438" t="s">
        <v>504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f t="shared" si="24"/>
        <v>0</v>
      </c>
      <c r="L438" s="4">
        <v>0</v>
      </c>
      <c r="M438" s="4">
        <v>0</v>
      </c>
      <c r="N438" s="4">
        <v>98</v>
      </c>
      <c r="O438" s="4">
        <f t="shared" si="25"/>
        <v>98</v>
      </c>
      <c r="P438" s="4">
        <v>170</v>
      </c>
      <c r="Q438" s="3">
        <v>102766</v>
      </c>
      <c r="R438" s="3">
        <v>211914</v>
      </c>
      <c r="S438" s="3">
        <v>234209</v>
      </c>
      <c r="T438" s="3">
        <v>213866</v>
      </c>
      <c r="U438" s="3">
        <v>228419</v>
      </c>
      <c r="V438" s="3">
        <v>261163</v>
      </c>
      <c r="W438" s="3">
        <v>248168</v>
      </c>
      <c r="X438" s="3">
        <f t="shared" si="26"/>
        <v>1500505</v>
      </c>
      <c r="Y438" s="3">
        <v>156942</v>
      </c>
      <c r="Z438" s="3">
        <v>92596</v>
      </c>
      <c r="AA438" s="3">
        <v>35335</v>
      </c>
      <c r="AB438" s="3">
        <f t="shared" si="27"/>
        <v>284873</v>
      </c>
      <c r="AC438" s="3">
        <v>1785173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2.7734540823546061E-3</v>
      </c>
      <c r="AM438" s="2">
        <v>9.5228865773793345E-5</v>
      </c>
    </row>
    <row r="439" spans="1:39" x14ac:dyDescent="0.35">
      <c r="A439" t="s">
        <v>500</v>
      </c>
      <c r="B439">
        <v>2013</v>
      </c>
      <c r="C439" t="s">
        <v>505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f t="shared" si="24"/>
        <v>0</v>
      </c>
      <c r="L439" s="4">
        <v>0</v>
      </c>
      <c r="M439" s="4">
        <v>37</v>
      </c>
      <c r="N439" s="4">
        <v>98</v>
      </c>
      <c r="O439" s="4">
        <f t="shared" si="25"/>
        <v>135</v>
      </c>
      <c r="P439" s="4">
        <v>189</v>
      </c>
      <c r="Q439" s="3">
        <v>104034</v>
      </c>
      <c r="R439" s="3">
        <v>216766</v>
      </c>
      <c r="S439" s="3">
        <v>239827</v>
      </c>
      <c r="T439" s="3">
        <v>221231</v>
      </c>
      <c r="U439" s="3">
        <v>237139</v>
      </c>
      <c r="V439" s="3">
        <v>273562</v>
      </c>
      <c r="W439" s="3">
        <v>269782</v>
      </c>
      <c r="X439" s="3">
        <f t="shared" si="26"/>
        <v>1562341</v>
      </c>
      <c r="Y439" s="3">
        <v>169338</v>
      </c>
      <c r="Z439" s="3">
        <v>98092</v>
      </c>
      <c r="AA439" s="3">
        <v>37038</v>
      </c>
      <c r="AB439" s="3">
        <f t="shared" si="27"/>
        <v>304468</v>
      </c>
      <c r="AC439" s="3">
        <v>1867261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2.6459312057886494E-3</v>
      </c>
      <c r="AM439" s="2">
        <v>1.0121777298406596E-4</v>
      </c>
    </row>
    <row r="440" spans="1:39" x14ac:dyDescent="0.35">
      <c r="A440" t="s">
        <v>500</v>
      </c>
      <c r="B440">
        <v>2014</v>
      </c>
      <c r="C440" t="s">
        <v>506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f t="shared" si="24"/>
        <v>0</v>
      </c>
      <c r="L440" s="4">
        <v>23</v>
      </c>
      <c r="M440" s="4">
        <v>32</v>
      </c>
      <c r="N440" s="4">
        <v>52</v>
      </c>
      <c r="O440" s="4">
        <f t="shared" si="25"/>
        <v>107</v>
      </c>
      <c r="P440" s="4">
        <v>179</v>
      </c>
      <c r="Q440" s="3">
        <v>108608</v>
      </c>
      <c r="R440" s="3">
        <v>223314</v>
      </c>
      <c r="S440" s="3">
        <v>245440</v>
      </c>
      <c r="T440" s="3">
        <v>228389</v>
      </c>
      <c r="U440" s="3">
        <v>239414</v>
      </c>
      <c r="V440" s="3">
        <v>271202</v>
      </c>
      <c r="W440" s="3">
        <v>280866</v>
      </c>
      <c r="X440" s="3">
        <f t="shared" si="26"/>
        <v>1597233</v>
      </c>
      <c r="Y440" s="3">
        <v>182583</v>
      </c>
      <c r="Z440" s="3">
        <v>101984</v>
      </c>
      <c r="AA440" s="3">
        <v>40173</v>
      </c>
      <c r="AB440" s="3">
        <f t="shared" si="27"/>
        <v>324740</v>
      </c>
      <c r="AC440" s="3">
        <v>1921821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1.2597010674597305E-4</v>
      </c>
      <c r="AL440" s="2">
        <v>1.2944017125930351E-3</v>
      </c>
      <c r="AM440" s="2">
        <v>9.3140828412219457E-5</v>
      </c>
    </row>
    <row r="441" spans="1:39" x14ac:dyDescent="0.35">
      <c r="A441" t="s">
        <v>500</v>
      </c>
      <c r="B441">
        <v>2015</v>
      </c>
      <c r="C441" t="s">
        <v>507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f t="shared" si="24"/>
        <v>0</v>
      </c>
      <c r="L441" s="4">
        <v>0</v>
      </c>
      <c r="M441" s="4">
        <v>45</v>
      </c>
      <c r="N441" s="4">
        <v>93</v>
      </c>
      <c r="O441" s="4">
        <f t="shared" si="25"/>
        <v>138</v>
      </c>
      <c r="P441" s="4">
        <v>207</v>
      </c>
      <c r="Q441" s="3">
        <v>95003</v>
      </c>
      <c r="R441" s="3">
        <v>195864</v>
      </c>
      <c r="S441" s="3">
        <v>220904</v>
      </c>
      <c r="T441" s="3">
        <v>200515</v>
      </c>
      <c r="U441" s="3">
        <v>207705</v>
      </c>
      <c r="V441" s="3">
        <v>231634</v>
      </c>
      <c r="W441" s="3">
        <v>240632</v>
      </c>
      <c r="X441" s="3">
        <f t="shared" si="26"/>
        <v>1392257</v>
      </c>
      <c r="Y441" s="3">
        <v>161358</v>
      </c>
      <c r="Z441" s="3">
        <v>87351</v>
      </c>
      <c r="AA441" s="3">
        <v>36358</v>
      </c>
      <c r="AB441" s="3">
        <f t="shared" si="27"/>
        <v>285067</v>
      </c>
      <c r="AC441" s="3">
        <v>1676448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2.5578964739534629E-3</v>
      </c>
      <c r="AM441" s="2">
        <v>1.2347534787837141E-4</v>
      </c>
    </row>
    <row r="442" spans="1:39" x14ac:dyDescent="0.35">
      <c r="A442" t="s">
        <v>500</v>
      </c>
      <c r="B442">
        <v>2016</v>
      </c>
      <c r="C442" t="s">
        <v>508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f t="shared" si="24"/>
        <v>0</v>
      </c>
      <c r="L442" s="4">
        <v>0</v>
      </c>
      <c r="M442" s="4">
        <v>13</v>
      </c>
      <c r="N442" s="4">
        <v>51</v>
      </c>
      <c r="O442" s="4">
        <f t="shared" si="25"/>
        <v>64</v>
      </c>
      <c r="P442" s="4">
        <v>143</v>
      </c>
      <c r="Q442" s="3">
        <v>102550</v>
      </c>
      <c r="R442" s="3">
        <v>212960</v>
      </c>
      <c r="S442" s="3">
        <v>233991</v>
      </c>
      <c r="T442" s="3">
        <v>218615</v>
      </c>
      <c r="U442" s="3">
        <v>225507</v>
      </c>
      <c r="V442" s="3">
        <v>248517</v>
      </c>
      <c r="W442" s="3">
        <v>262821</v>
      </c>
      <c r="X442" s="3">
        <f t="shared" si="26"/>
        <v>1504961</v>
      </c>
      <c r="Y442" s="3">
        <v>185047</v>
      </c>
      <c r="Z442" s="3">
        <v>96620</v>
      </c>
      <c r="AA442" s="3">
        <v>37553</v>
      </c>
      <c r="AB442" s="3">
        <f t="shared" si="27"/>
        <v>319220</v>
      </c>
      <c r="AC442" s="3">
        <v>1824017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1.358080579447714E-3</v>
      </c>
      <c r="AM442" s="2">
        <v>7.8398392120248873E-5</v>
      </c>
    </row>
    <row r="443" spans="1:39" x14ac:dyDescent="0.35">
      <c r="A443" t="s">
        <v>500</v>
      </c>
      <c r="B443">
        <v>2017</v>
      </c>
      <c r="C443" t="s">
        <v>509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f t="shared" ref="K443:K461" si="28">SUM(D443,E443,F443,G443,H443,I443,J443)</f>
        <v>0</v>
      </c>
      <c r="L443" s="4">
        <v>0</v>
      </c>
      <c r="M443" s="4">
        <v>33</v>
      </c>
      <c r="N443" s="4">
        <v>101</v>
      </c>
      <c r="O443" s="4">
        <f t="shared" ref="O443:O461" si="29">SUM(L443,M443,N443)</f>
        <v>134</v>
      </c>
      <c r="P443" s="4">
        <v>160</v>
      </c>
      <c r="Q443" s="3">
        <v>97919</v>
      </c>
      <c r="R443" s="3">
        <v>207767</v>
      </c>
      <c r="S443" s="3">
        <v>224618</v>
      </c>
      <c r="T443" s="3">
        <v>213472</v>
      </c>
      <c r="U443" s="3">
        <v>214790</v>
      </c>
      <c r="V443" s="3">
        <v>237863</v>
      </c>
      <c r="W443" s="3">
        <v>257692</v>
      </c>
      <c r="X443" s="3">
        <f t="shared" ref="X443:X461" si="30">SUM(Q443,R443,S443,T443,U443,V443,W443)</f>
        <v>1454121</v>
      </c>
      <c r="Y443" s="3">
        <v>187986</v>
      </c>
      <c r="Z443" s="3">
        <v>97923</v>
      </c>
      <c r="AA443" s="3">
        <v>37589</v>
      </c>
      <c r="AB443" s="3">
        <f t="shared" ref="AB443:AB461" si="31">SUM(Y443,Z443,AA443)</f>
        <v>323498</v>
      </c>
      <c r="AC443" s="3">
        <v>1777619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2.6869562904041078E-3</v>
      </c>
      <c r="AM443" s="2">
        <v>9.0008038842969161E-5</v>
      </c>
    </row>
    <row r="444" spans="1:39" x14ac:dyDescent="0.35">
      <c r="A444" t="s">
        <v>510</v>
      </c>
      <c r="B444">
        <v>2009</v>
      </c>
      <c r="C444" t="s">
        <v>511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22</v>
      </c>
      <c r="K444" s="4">
        <f t="shared" si="28"/>
        <v>22</v>
      </c>
      <c r="L444" s="4">
        <v>0</v>
      </c>
      <c r="M444" s="4">
        <v>25</v>
      </c>
      <c r="N444" s="4">
        <v>234</v>
      </c>
      <c r="O444" s="4">
        <f t="shared" si="29"/>
        <v>259</v>
      </c>
      <c r="P444" s="4">
        <v>514</v>
      </c>
      <c r="Q444" s="3">
        <v>356646</v>
      </c>
      <c r="R444" s="3">
        <v>723181</v>
      </c>
      <c r="S444" s="3">
        <v>826767</v>
      </c>
      <c r="T444" s="3">
        <v>687485</v>
      </c>
      <c r="U444" s="3">
        <v>786325</v>
      </c>
      <c r="V444" s="3">
        <v>860985</v>
      </c>
      <c r="W444" s="3">
        <v>620701</v>
      </c>
      <c r="X444" s="3">
        <f t="shared" si="30"/>
        <v>4862090</v>
      </c>
      <c r="Y444" s="3">
        <v>369244</v>
      </c>
      <c r="Z444" s="3">
        <v>261561</v>
      </c>
      <c r="AA444" s="3">
        <v>108929</v>
      </c>
      <c r="AB444" s="3">
        <f t="shared" si="31"/>
        <v>739734</v>
      </c>
      <c r="AC444" s="3">
        <v>5599420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3.5443796610606397E-5</v>
      </c>
      <c r="AK444" s="2">
        <v>0</v>
      </c>
      <c r="AL444" s="2">
        <v>2.1481882694232022E-3</v>
      </c>
      <c r="AM444" s="2">
        <v>9.1795221647956402E-5</v>
      </c>
    </row>
    <row r="445" spans="1:39" x14ac:dyDescent="0.35">
      <c r="A445" t="s">
        <v>510</v>
      </c>
      <c r="B445">
        <v>2010</v>
      </c>
      <c r="C445" t="s">
        <v>512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f t="shared" si="28"/>
        <v>0</v>
      </c>
      <c r="L445" s="4">
        <v>0</v>
      </c>
      <c r="M445" s="4">
        <v>0</v>
      </c>
      <c r="N445" s="4">
        <v>225</v>
      </c>
      <c r="O445" s="4">
        <f t="shared" si="29"/>
        <v>225</v>
      </c>
      <c r="P445" s="4">
        <v>501</v>
      </c>
      <c r="Q445" s="3">
        <v>352834</v>
      </c>
      <c r="R445" s="3">
        <v>741330</v>
      </c>
      <c r="S445" s="3">
        <v>795774</v>
      </c>
      <c r="T445" s="3">
        <v>697164</v>
      </c>
      <c r="U445" s="3">
        <v>758678</v>
      </c>
      <c r="V445" s="3">
        <v>862003</v>
      </c>
      <c r="W445" s="3">
        <v>647248</v>
      </c>
      <c r="X445" s="3">
        <f t="shared" si="30"/>
        <v>4855031</v>
      </c>
      <c r="Y445" s="3">
        <v>374954</v>
      </c>
      <c r="Z445" s="3">
        <v>259979</v>
      </c>
      <c r="AA445" s="3">
        <v>110686</v>
      </c>
      <c r="AB445" s="3">
        <f t="shared" si="31"/>
        <v>745619</v>
      </c>
      <c r="AC445" s="3">
        <v>5599318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2.0327774063567208E-3</v>
      </c>
      <c r="AM445" s="2">
        <v>8.9475182513298941E-5</v>
      </c>
    </row>
    <row r="446" spans="1:39" x14ac:dyDescent="0.35">
      <c r="A446" t="s">
        <v>510</v>
      </c>
      <c r="B446">
        <v>2011</v>
      </c>
      <c r="C446" t="s">
        <v>513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f t="shared" si="28"/>
        <v>0</v>
      </c>
      <c r="L446" s="4">
        <v>0</v>
      </c>
      <c r="M446" s="4">
        <v>33</v>
      </c>
      <c r="N446" s="4">
        <v>241</v>
      </c>
      <c r="O446" s="4">
        <f t="shared" si="29"/>
        <v>274</v>
      </c>
      <c r="P446" s="4">
        <v>532</v>
      </c>
      <c r="Q446" s="3">
        <v>342967</v>
      </c>
      <c r="R446" s="3">
        <v>716487</v>
      </c>
      <c r="S446" s="3">
        <v>769944</v>
      </c>
      <c r="T446" s="3">
        <v>687014</v>
      </c>
      <c r="U446" s="3">
        <v>717311</v>
      </c>
      <c r="V446" s="3">
        <v>832274</v>
      </c>
      <c r="W446" s="3">
        <v>651058</v>
      </c>
      <c r="X446" s="3">
        <f t="shared" si="30"/>
        <v>4717055</v>
      </c>
      <c r="Y446" s="3">
        <v>372830</v>
      </c>
      <c r="Z446" s="3">
        <v>251497</v>
      </c>
      <c r="AA446" s="3">
        <v>109671</v>
      </c>
      <c r="AB446" s="3">
        <f t="shared" si="31"/>
        <v>733998</v>
      </c>
      <c r="AC446" s="3">
        <v>5449940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2.1974815584794522E-3</v>
      </c>
      <c r="AM446" s="2">
        <v>9.7615753567929187E-5</v>
      </c>
    </row>
    <row r="447" spans="1:39" x14ac:dyDescent="0.35">
      <c r="A447" t="s">
        <v>510</v>
      </c>
      <c r="B447">
        <v>2012</v>
      </c>
      <c r="C447" t="s">
        <v>514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f t="shared" si="28"/>
        <v>0</v>
      </c>
      <c r="L447" s="4">
        <v>0</v>
      </c>
      <c r="M447" s="4">
        <v>37</v>
      </c>
      <c r="N447" s="4">
        <v>257</v>
      </c>
      <c r="O447" s="4">
        <f t="shared" si="29"/>
        <v>294</v>
      </c>
      <c r="P447" s="4">
        <v>546</v>
      </c>
      <c r="Q447" s="3">
        <v>372774</v>
      </c>
      <c r="R447" s="3">
        <v>779884</v>
      </c>
      <c r="S447" s="3">
        <v>826391</v>
      </c>
      <c r="T447" s="3">
        <v>753583</v>
      </c>
      <c r="U447" s="3">
        <v>763618</v>
      </c>
      <c r="V447" s="3">
        <v>909339</v>
      </c>
      <c r="W447" s="3">
        <v>743361</v>
      </c>
      <c r="X447" s="3">
        <f t="shared" si="30"/>
        <v>5148950</v>
      </c>
      <c r="Y447" s="3">
        <v>427754</v>
      </c>
      <c r="Z447" s="3">
        <v>273437</v>
      </c>
      <c r="AA447" s="3">
        <v>121205</v>
      </c>
      <c r="AB447" s="3">
        <f t="shared" si="31"/>
        <v>822396</v>
      </c>
      <c r="AC447" s="3">
        <v>5972135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2.1203745720061052E-3</v>
      </c>
      <c r="AM447" s="2">
        <v>9.1424591038213296E-5</v>
      </c>
    </row>
    <row r="448" spans="1:39" x14ac:dyDescent="0.35">
      <c r="A448" t="s">
        <v>510</v>
      </c>
      <c r="B448">
        <v>2013</v>
      </c>
      <c r="C448" t="s">
        <v>515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f t="shared" si="28"/>
        <v>0</v>
      </c>
      <c r="L448" s="4">
        <v>24</v>
      </c>
      <c r="M448" s="4">
        <v>70</v>
      </c>
      <c r="N448" s="4">
        <v>228</v>
      </c>
      <c r="O448" s="4">
        <f t="shared" si="29"/>
        <v>322</v>
      </c>
      <c r="P448" s="4">
        <v>642</v>
      </c>
      <c r="Q448" s="3">
        <v>345528</v>
      </c>
      <c r="R448" s="3">
        <v>728237</v>
      </c>
      <c r="S448" s="3">
        <v>777265</v>
      </c>
      <c r="T448" s="3">
        <v>715283</v>
      </c>
      <c r="U448" s="3">
        <v>702821</v>
      </c>
      <c r="V448" s="3">
        <v>842128</v>
      </c>
      <c r="W448" s="3">
        <v>709763</v>
      </c>
      <c r="X448" s="3">
        <f t="shared" si="30"/>
        <v>4821025</v>
      </c>
      <c r="Y448" s="3">
        <v>408814</v>
      </c>
      <c r="Z448" s="3">
        <v>252299</v>
      </c>
      <c r="AA448" s="3">
        <v>117309</v>
      </c>
      <c r="AB448" s="3">
        <f t="shared" si="31"/>
        <v>778422</v>
      </c>
      <c r="AC448" s="3">
        <v>5597184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5.8706404379497766E-5</v>
      </c>
      <c r="AL448" s="2">
        <v>1.9435848911848197E-3</v>
      </c>
      <c r="AM448" s="2">
        <v>1.1470053512623491E-4</v>
      </c>
    </row>
    <row r="449" spans="1:39" x14ac:dyDescent="0.35">
      <c r="A449" t="s">
        <v>510</v>
      </c>
      <c r="B449">
        <v>2014</v>
      </c>
      <c r="C449" t="s">
        <v>516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14</v>
      </c>
      <c r="K449" s="4">
        <f t="shared" si="28"/>
        <v>14</v>
      </c>
      <c r="L449" s="4">
        <v>21</v>
      </c>
      <c r="M449" s="4">
        <v>44</v>
      </c>
      <c r="N449" s="4">
        <v>193</v>
      </c>
      <c r="O449" s="4">
        <f t="shared" si="29"/>
        <v>258</v>
      </c>
      <c r="P449" s="4">
        <v>560</v>
      </c>
      <c r="Q449" s="3">
        <v>344202</v>
      </c>
      <c r="R449" s="3">
        <v>734742</v>
      </c>
      <c r="S449" s="3">
        <v>783075</v>
      </c>
      <c r="T449" s="3">
        <v>724344</v>
      </c>
      <c r="U449" s="3">
        <v>698857</v>
      </c>
      <c r="V449" s="3">
        <v>840137</v>
      </c>
      <c r="W449" s="3">
        <v>741249</v>
      </c>
      <c r="X449" s="3">
        <f t="shared" si="30"/>
        <v>4866606</v>
      </c>
      <c r="Y449" s="3">
        <v>435473</v>
      </c>
      <c r="Z449" s="3">
        <v>258318</v>
      </c>
      <c r="AA449" s="3">
        <v>120686</v>
      </c>
      <c r="AB449" s="3">
        <f t="shared" si="31"/>
        <v>814477</v>
      </c>
      <c r="AC449" s="3">
        <v>5678734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1.8887040657053164E-5</v>
      </c>
      <c r="AK449" s="2">
        <v>4.8223426021819949E-5</v>
      </c>
      <c r="AL449" s="2">
        <v>1.599191289793348E-3</v>
      </c>
      <c r="AM449" s="2">
        <v>9.8613529001358397E-5</v>
      </c>
    </row>
    <row r="450" spans="1:39" x14ac:dyDescent="0.35">
      <c r="A450" t="s">
        <v>510</v>
      </c>
      <c r="B450">
        <v>2015</v>
      </c>
      <c r="C450" t="s">
        <v>517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f t="shared" si="28"/>
        <v>0</v>
      </c>
      <c r="L450" s="4">
        <v>0</v>
      </c>
      <c r="M450" s="4">
        <v>52</v>
      </c>
      <c r="N450" s="4">
        <v>238</v>
      </c>
      <c r="O450" s="4">
        <f t="shared" si="29"/>
        <v>290</v>
      </c>
      <c r="P450" s="4">
        <v>595</v>
      </c>
      <c r="Q450" s="3">
        <v>342043</v>
      </c>
      <c r="R450" s="3">
        <v>731383</v>
      </c>
      <c r="S450" s="3">
        <v>787078</v>
      </c>
      <c r="T450" s="3">
        <v>729244</v>
      </c>
      <c r="U450" s="3">
        <v>695833</v>
      </c>
      <c r="V450" s="3">
        <v>822667</v>
      </c>
      <c r="W450" s="3">
        <v>757264</v>
      </c>
      <c r="X450" s="3">
        <f t="shared" si="30"/>
        <v>4865512</v>
      </c>
      <c r="Y450" s="3">
        <v>457730</v>
      </c>
      <c r="Z450" s="3">
        <v>259932</v>
      </c>
      <c r="AA450" s="3">
        <v>121973</v>
      </c>
      <c r="AB450" s="3">
        <f t="shared" si="31"/>
        <v>839635</v>
      </c>
      <c r="AC450" s="3">
        <v>5702115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1.9512515064809425E-3</v>
      </c>
      <c r="AM450" s="2">
        <v>1.0434724659183478E-4</v>
      </c>
    </row>
    <row r="451" spans="1:39" x14ac:dyDescent="0.35">
      <c r="A451" t="s">
        <v>510</v>
      </c>
      <c r="B451">
        <v>2016</v>
      </c>
      <c r="C451" t="s">
        <v>518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f t="shared" si="28"/>
        <v>0</v>
      </c>
      <c r="L451" s="4">
        <v>35</v>
      </c>
      <c r="M451" s="4">
        <v>45</v>
      </c>
      <c r="N451" s="4">
        <v>158</v>
      </c>
      <c r="O451" s="4">
        <f t="shared" si="29"/>
        <v>238</v>
      </c>
      <c r="P451" s="4">
        <v>471</v>
      </c>
      <c r="Q451" s="3">
        <v>339170</v>
      </c>
      <c r="R451" s="3">
        <v>731378</v>
      </c>
      <c r="S451" s="3">
        <v>785365</v>
      </c>
      <c r="T451" s="3">
        <v>725020</v>
      </c>
      <c r="U451" s="3">
        <v>688066</v>
      </c>
      <c r="V451" s="3">
        <v>804104</v>
      </c>
      <c r="W451" s="3">
        <v>765455</v>
      </c>
      <c r="X451" s="3">
        <f t="shared" si="30"/>
        <v>4838558</v>
      </c>
      <c r="Y451" s="3">
        <v>474671</v>
      </c>
      <c r="Z451" s="3">
        <v>257250</v>
      </c>
      <c r="AA451" s="3">
        <v>123030</v>
      </c>
      <c r="AB451" s="3">
        <f t="shared" si="31"/>
        <v>854951</v>
      </c>
      <c r="AC451" s="3">
        <v>5693776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7.3735281911049963E-5</v>
      </c>
      <c r="AL451" s="2">
        <v>1.2842396163537349E-3</v>
      </c>
      <c r="AM451" s="2">
        <v>8.2721905463088117E-5</v>
      </c>
    </row>
    <row r="452" spans="1:39" x14ac:dyDescent="0.35">
      <c r="A452" t="s">
        <v>510</v>
      </c>
      <c r="B452">
        <v>2017</v>
      </c>
      <c r="C452" t="s">
        <v>519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f t="shared" si="28"/>
        <v>0</v>
      </c>
      <c r="L452" s="4">
        <v>23</v>
      </c>
      <c r="M452" s="4">
        <v>105</v>
      </c>
      <c r="N452" s="4">
        <v>180</v>
      </c>
      <c r="O452" s="4">
        <f t="shared" si="29"/>
        <v>308</v>
      </c>
      <c r="P452" s="4">
        <v>521</v>
      </c>
      <c r="Q452" s="3">
        <v>341261</v>
      </c>
      <c r="R452" s="3">
        <v>740143</v>
      </c>
      <c r="S452" s="3">
        <v>792281</v>
      </c>
      <c r="T452" s="3">
        <v>738604</v>
      </c>
      <c r="U452" s="3">
        <v>702893</v>
      </c>
      <c r="V452" s="3">
        <v>806048</v>
      </c>
      <c r="W452" s="3">
        <v>802186</v>
      </c>
      <c r="X452" s="3">
        <f t="shared" si="30"/>
        <v>4923416</v>
      </c>
      <c r="Y452" s="3">
        <v>513232</v>
      </c>
      <c r="Z452" s="3">
        <v>269252</v>
      </c>
      <c r="AA452" s="3">
        <v>126275</v>
      </c>
      <c r="AB452" s="3">
        <f t="shared" si="31"/>
        <v>908759</v>
      </c>
      <c r="AC452" s="3">
        <v>5832175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4.4814041213330425E-5</v>
      </c>
      <c r="AL452" s="2">
        <v>1.4254603048901207E-3</v>
      </c>
      <c r="AM452" s="2">
        <v>8.9332024502008256E-5</v>
      </c>
    </row>
    <row r="453" spans="1:39" x14ac:dyDescent="0.35">
      <c r="A453" t="s">
        <v>520</v>
      </c>
      <c r="B453">
        <v>2009</v>
      </c>
      <c r="C453" t="s">
        <v>521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f t="shared" si="28"/>
        <v>0</v>
      </c>
      <c r="L453" s="4">
        <v>0</v>
      </c>
      <c r="M453" s="4">
        <v>0</v>
      </c>
      <c r="N453" s="4">
        <v>0</v>
      </c>
      <c r="O453" s="4">
        <f t="shared" si="29"/>
        <v>0</v>
      </c>
      <c r="P453" s="4">
        <v>10</v>
      </c>
      <c r="Q453" s="3">
        <v>35733</v>
      </c>
      <c r="R453" s="3">
        <v>67050</v>
      </c>
      <c r="S453" s="3">
        <v>80433</v>
      </c>
      <c r="T453" s="3">
        <v>67082</v>
      </c>
      <c r="U453" s="3">
        <v>64151</v>
      </c>
      <c r="V453" s="3">
        <v>81263</v>
      </c>
      <c r="W453" s="3">
        <v>61528</v>
      </c>
      <c r="X453" s="3">
        <f t="shared" si="30"/>
        <v>457240</v>
      </c>
      <c r="Y453" s="3">
        <v>33341</v>
      </c>
      <c r="Z453" s="3">
        <v>21298</v>
      </c>
      <c r="AA453" s="3">
        <v>7891</v>
      </c>
      <c r="AB453" s="3">
        <f t="shared" si="31"/>
        <v>62530</v>
      </c>
      <c r="AC453" s="3">
        <v>519426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1.9252020499551429E-5</v>
      </c>
    </row>
    <row r="454" spans="1:39" x14ac:dyDescent="0.35">
      <c r="A454" t="s">
        <v>520</v>
      </c>
      <c r="B454">
        <v>2010</v>
      </c>
      <c r="C454" t="s">
        <v>522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f t="shared" si="28"/>
        <v>0</v>
      </c>
      <c r="L454" s="4">
        <v>0</v>
      </c>
      <c r="M454" s="4">
        <v>0</v>
      </c>
      <c r="N454" s="4">
        <v>0</v>
      </c>
      <c r="O454" s="4">
        <f t="shared" si="29"/>
        <v>0</v>
      </c>
      <c r="P454" s="4">
        <v>10</v>
      </c>
      <c r="Q454" s="3">
        <v>40509</v>
      </c>
      <c r="R454" s="3">
        <v>77741</v>
      </c>
      <c r="S454" s="3">
        <v>88875</v>
      </c>
      <c r="T454" s="3">
        <v>77182</v>
      </c>
      <c r="U454" s="3">
        <v>73287</v>
      </c>
      <c r="V454" s="3">
        <v>93058</v>
      </c>
      <c r="W454" s="3">
        <v>74818</v>
      </c>
      <c r="X454" s="3">
        <f t="shared" si="30"/>
        <v>525470</v>
      </c>
      <c r="Y454" s="3">
        <v>41156</v>
      </c>
      <c r="Z454" s="3">
        <v>24651</v>
      </c>
      <c r="AA454" s="3">
        <v>9448</v>
      </c>
      <c r="AB454" s="3">
        <f t="shared" si="31"/>
        <v>75255</v>
      </c>
      <c r="AC454" s="3">
        <v>600605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1.6649878039643359E-5</v>
      </c>
    </row>
    <row r="455" spans="1:39" x14ac:dyDescent="0.35">
      <c r="A455" t="s">
        <v>520</v>
      </c>
      <c r="B455">
        <v>2011</v>
      </c>
      <c r="C455" t="s">
        <v>523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f t="shared" si="28"/>
        <v>0</v>
      </c>
      <c r="L455" s="4">
        <v>0</v>
      </c>
      <c r="M455" s="4">
        <v>0</v>
      </c>
      <c r="N455" s="4">
        <v>0</v>
      </c>
      <c r="O455" s="4">
        <f t="shared" si="29"/>
        <v>0</v>
      </c>
      <c r="P455" s="4">
        <v>22</v>
      </c>
      <c r="Q455" s="3">
        <v>45928</v>
      </c>
      <c r="R455" s="3">
        <v>84813</v>
      </c>
      <c r="S455" s="3">
        <v>91304</v>
      </c>
      <c r="T455" s="3">
        <v>86567</v>
      </c>
      <c r="U455" s="3">
        <v>76540</v>
      </c>
      <c r="V455" s="3">
        <v>93830</v>
      </c>
      <c r="W455" s="3">
        <v>78751</v>
      </c>
      <c r="X455" s="3">
        <f t="shared" si="30"/>
        <v>557733</v>
      </c>
      <c r="Y455" s="3">
        <v>42360</v>
      </c>
      <c r="Z455" s="3">
        <v>24860</v>
      </c>
      <c r="AA455" s="3">
        <v>9264</v>
      </c>
      <c r="AB455" s="3">
        <f t="shared" si="31"/>
        <v>76484</v>
      </c>
      <c r="AC455" s="3">
        <v>633559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3.4724469228595915E-5</v>
      </c>
    </row>
    <row r="456" spans="1:39" x14ac:dyDescent="0.35">
      <c r="A456" t="s">
        <v>520</v>
      </c>
      <c r="B456">
        <v>2012</v>
      </c>
      <c r="C456" t="s">
        <v>524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f t="shared" si="28"/>
        <v>0</v>
      </c>
      <c r="L456" s="4">
        <v>0</v>
      </c>
      <c r="M456" s="4">
        <v>0</v>
      </c>
      <c r="N456" s="4">
        <v>0</v>
      </c>
      <c r="O456" s="4">
        <f t="shared" si="29"/>
        <v>0</v>
      </c>
      <c r="P456" s="4">
        <v>0</v>
      </c>
      <c r="Q456" s="3">
        <v>49025</v>
      </c>
      <c r="R456" s="3">
        <v>94094</v>
      </c>
      <c r="S456" s="3">
        <v>100195</v>
      </c>
      <c r="T456" s="3">
        <v>95399</v>
      </c>
      <c r="U456" s="3">
        <v>86722</v>
      </c>
      <c r="V456" s="3">
        <v>105071</v>
      </c>
      <c r="W456" s="3">
        <v>93493</v>
      </c>
      <c r="X456" s="3">
        <f t="shared" si="30"/>
        <v>623999</v>
      </c>
      <c r="Y456" s="3">
        <v>52460</v>
      </c>
      <c r="Z456" s="3">
        <v>29347</v>
      </c>
      <c r="AA456" s="3">
        <v>11646</v>
      </c>
      <c r="AB456" s="3">
        <f t="shared" si="31"/>
        <v>93453</v>
      </c>
      <c r="AC456" s="3">
        <v>717595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</row>
    <row r="457" spans="1:39" x14ac:dyDescent="0.35">
      <c r="A457" t="s">
        <v>520</v>
      </c>
      <c r="B457">
        <v>2013</v>
      </c>
      <c r="C457" t="s">
        <v>525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f t="shared" si="28"/>
        <v>0</v>
      </c>
      <c r="L457" s="4">
        <v>0</v>
      </c>
      <c r="M457" s="4">
        <v>0</v>
      </c>
      <c r="N457" s="4">
        <v>0</v>
      </c>
      <c r="O457" s="4">
        <f t="shared" si="29"/>
        <v>0</v>
      </c>
      <c r="P457" s="4">
        <v>12</v>
      </c>
      <c r="Q457" s="3">
        <v>38718</v>
      </c>
      <c r="R457" s="3">
        <v>75778</v>
      </c>
      <c r="S457" s="3">
        <v>79009</v>
      </c>
      <c r="T457" s="3">
        <v>76817</v>
      </c>
      <c r="U457" s="3">
        <v>67721</v>
      </c>
      <c r="V457" s="3">
        <v>79665</v>
      </c>
      <c r="W457" s="3">
        <v>76267</v>
      </c>
      <c r="X457" s="3">
        <f t="shared" si="30"/>
        <v>493975</v>
      </c>
      <c r="Y457" s="3">
        <v>41855</v>
      </c>
      <c r="Z457" s="3">
        <v>22460</v>
      </c>
      <c r="AA457" s="3">
        <v>8767</v>
      </c>
      <c r="AB457" s="3">
        <f t="shared" si="31"/>
        <v>73082</v>
      </c>
      <c r="AC457" s="3">
        <v>566391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2.1186777332266931E-5</v>
      </c>
    </row>
    <row r="458" spans="1:39" x14ac:dyDescent="0.35">
      <c r="A458" t="s">
        <v>520</v>
      </c>
      <c r="B458">
        <v>2014</v>
      </c>
      <c r="C458" t="s">
        <v>526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f t="shared" si="28"/>
        <v>0</v>
      </c>
      <c r="L458" s="4">
        <v>0</v>
      </c>
      <c r="M458" s="4">
        <v>0</v>
      </c>
      <c r="N458" s="4">
        <v>0</v>
      </c>
      <c r="O458" s="4">
        <f t="shared" si="29"/>
        <v>0</v>
      </c>
      <c r="P458" s="4">
        <v>0</v>
      </c>
      <c r="Q458" s="3">
        <v>42955</v>
      </c>
      <c r="R458" s="3">
        <v>85792</v>
      </c>
      <c r="S458" s="3">
        <v>90209</v>
      </c>
      <c r="T458" s="3">
        <v>90820</v>
      </c>
      <c r="U458" s="3">
        <v>78057</v>
      </c>
      <c r="V458" s="3">
        <v>88835</v>
      </c>
      <c r="W458" s="3">
        <v>88337</v>
      </c>
      <c r="X458" s="3">
        <f t="shared" si="30"/>
        <v>565005</v>
      </c>
      <c r="Y458" s="3">
        <v>51094</v>
      </c>
      <c r="Z458" s="3">
        <v>27450</v>
      </c>
      <c r="AA458" s="3">
        <v>10967</v>
      </c>
      <c r="AB458" s="3">
        <f t="shared" si="31"/>
        <v>89511</v>
      </c>
      <c r="AC458" s="3">
        <v>654471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</row>
    <row r="459" spans="1:39" x14ac:dyDescent="0.35">
      <c r="A459" t="s">
        <v>520</v>
      </c>
      <c r="B459">
        <v>2015</v>
      </c>
      <c r="C459" t="s">
        <v>527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f t="shared" si="28"/>
        <v>0</v>
      </c>
      <c r="L459" s="4">
        <v>0</v>
      </c>
      <c r="M459" s="4">
        <v>0</v>
      </c>
      <c r="N459" s="4">
        <v>0</v>
      </c>
      <c r="O459" s="4">
        <f t="shared" si="29"/>
        <v>0</v>
      </c>
      <c r="P459" s="4">
        <v>0</v>
      </c>
      <c r="Q459" s="3">
        <v>39537</v>
      </c>
      <c r="R459" s="3">
        <v>79492</v>
      </c>
      <c r="S459" s="3">
        <v>83548</v>
      </c>
      <c r="T459" s="3">
        <v>84075</v>
      </c>
      <c r="U459" s="3">
        <v>73247</v>
      </c>
      <c r="V459" s="3">
        <v>80388</v>
      </c>
      <c r="W459" s="3">
        <v>83862</v>
      </c>
      <c r="X459" s="3">
        <f t="shared" si="30"/>
        <v>524149</v>
      </c>
      <c r="Y459" s="3">
        <v>48223</v>
      </c>
      <c r="Z459" s="3">
        <v>24415</v>
      </c>
      <c r="AA459" s="3">
        <v>9897</v>
      </c>
      <c r="AB459" s="3">
        <f t="shared" si="31"/>
        <v>82535</v>
      </c>
      <c r="AC459" s="3">
        <v>606146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</row>
    <row r="460" spans="1:39" x14ac:dyDescent="0.35">
      <c r="A460" t="s">
        <v>520</v>
      </c>
      <c r="B460">
        <v>2016</v>
      </c>
      <c r="C460" t="s">
        <v>528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f t="shared" si="28"/>
        <v>0</v>
      </c>
      <c r="L460" s="4">
        <v>0</v>
      </c>
      <c r="M460" s="4">
        <v>0</v>
      </c>
      <c r="N460" s="4">
        <v>0</v>
      </c>
      <c r="O460" s="4">
        <f t="shared" si="29"/>
        <v>0</v>
      </c>
      <c r="P460" s="4">
        <v>0</v>
      </c>
      <c r="Q460" s="3">
        <v>35184</v>
      </c>
      <c r="R460" s="3">
        <v>73735</v>
      </c>
      <c r="S460" s="3">
        <v>70409</v>
      </c>
      <c r="T460" s="3">
        <v>71242</v>
      </c>
      <c r="U460" s="3">
        <v>65000</v>
      </c>
      <c r="V460" s="3">
        <v>68880</v>
      </c>
      <c r="W460" s="3">
        <v>75230</v>
      </c>
      <c r="X460" s="3">
        <f t="shared" si="30"/>
        <v>459680</v>
      </c>
      <c r="Y460" s="3">
        <v>47110</v>
      </c>
      <c r="Z460" s="3">
        <v>23777</v>
      </c>
      <c r="AA460" s="3">
        <v>9222</v>
      </c>
      <c r="AB460" s="3">
        <f t="shared" si="31"/>
        <v>80109</v>
      </c>
      <c r="AC460" s="3">
        <v>539403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</row>
    <row r="461" spans="1:39" x14ac:dyDescent="0.35">
      <c r="A461" t="s">
        <v>520</v>
      </c>
      <c r="B461">
        <v>2017</v>
      </c>
      <c r="C461" t="s">
        <v>529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f t="shared" si="28"/>
        <v>0</v>
      </c>
      <c r="L461" s="4">
        <v>0</v>
      </c>
      <c r="M461" s="4">
        <v>0</v>
      </c>
      <c r="N461" s="4">
        <v>0</v>
      </c>
      <c r="O461" s="4">
        <f t="shared" si="29"/>
        <v>0</v>
      </c>
      <c r="P461" s="4">
        <v>22</v>
      </c>
      <c r="Q461" s="3">
        <v>39641</v>
      </c>
      <c r="R461" s="3">
        <v>83314</v>
      </c>
      <c r="S461" s="3">
        <v>85784</v>
      </c>
      <c r="T461" s="3">
        <v>86765</v>
      </c>
      <c r="U461" s="3">
        <v>74910</v>
      </c>
      <c r="V461" s="3">
        <v>76858</v>
      </c>
      <c r="W461" s="3">
        <v>88143</v>
      </c>
      <c r="X461" s="3">
        <f t="shared" si="30"/>
        <v>535415</v>
      </c>
      <c r="Y461" s="3">
        <v>55233</v>
      </c>
      <c r="Z461" s="3">
        <v>26931</v>
      </c>
      <c r="AA461" s="3">
        <v>10586</v>
      </c>
      <c r="AB461" s="3">
        <f t="shared" si="31"/>
        <v>92750</v>
      </c>
      <c r="AC461" s="3">
        <v>628165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3.5022645324078867E-5</v>
      </c>
    </row>
  </sheetData>
  <mergeCells count="3">
    <mergeCell ref="D1:P1"/>
    <mergeCell ref="Q1:AC1"/>
    <mergeCell ref="AD1:A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D95D-7E83-4B96-A045-DFDD060EE507}">
  <dimension ref="A2:E31"/>
  <sheetViews>
    <sheetView workbookViewId="0">
      <selection activeCell="E26" sqref="E26"/>
    </sheetView>
  </sheetViews>
  <sheetFormatPr defaultRowHeight="14.5" x14ac:dyDescent="0.35"/>
  <cols>
    <col min="1" max="1" width="22.36328125" customWidth="1"/>
    <col min="2" max="3" width="26.36328125" customWidth="1"/>
    <col min="4" max="4" width="26.08984375" customWidth="1"/>
    <col min="5" max="5" width="27.26953125" customWidth="1"/>
  </cols>
  <sheetData>
    <row r="2" spans="1:5" x14ac:dyDescent="0.35">
      <c r="A2" s="24" t="s">
        <v>569</v>
      </c>
    </row>
    <row r="3" spans="1:5" x14ac:dyDescent="0.35">
      <c r="A3" s="5"/>
    </row>
    <row r="4" spans="1:5" x14ac:dyDescent="0.35">
      <c r="A4" s="12" t="s">
        <v>530</v>
      </c>
      <c r="B4" s="18"/>
      <c r="C4" s="18"/>
      <c r="D4" s="18"/>
      <c r="E4" s="18"/>
    </row>
    <row r="5" spans="1:5" x14ac:dyDescent="0.35">
      <c r="A5" s="6"/>
      <c r="B5" s="13" t="s">
        <v>544</v>
      </c>
      <c r="C5" s="13" t="s">
        <v>546</v>
      </c>
      <c r="D5" s="1" t="s">
        <v>539</v>
      </c>
      <c r="E5" s="1" t="s">
        <v>547</v>
      </c>
    </row>
    <row r="6" spans="1:5" x14ac:dyDescent="0.35">
      <c r="A6" s="7" t="s">
        <v>537</v>
      </c>
      <c r="B6" s="7" t="s">
        <v>538</v>
      </c>
      <c r="C6" s="7" t="s">
        <v>538</v>
      </c>
      <c r="D6" s="7" t="s">
        <v>538</v>
      </c>
      <c r="E6" s="7" t="s">
        <v>538</v>
      </c>
    </row>
    <row r="7" spans="1:5" x14ac:dyDescent="0.35">
      <c r="A7" s="7" t="s">
        <v>531</v>
      </c>
      <c r="B7" s="7" t="s">
        <v>540</v>
      </c>
      <c r="C7" s="7" t="s">
        <v>540</v>
      </c>
      <c r="D7" s="7" t="s">
        <v>540</v>
      </c>
      <c r="E7" s="7" t="s">
        <v>540</v>
      </c>
    </row>
    <row r="8" spans="1:5" x14ac:dyDescent="0.35">
      <c r="A8" s="7" t="s">
        <v>534</v>
      </c>
      <c r="B8" s="15">
        <f>SKEW('Integrated Data'!X:X)</f>
        <v>2.6719957837624664</v>
      </c>
      <c r="C8" s="15">
        <f>SKEW('Integrated Data'!AB:AB)</f>
        <v>2.2695010600739889</v>
      </c>
      <c r="D8" s="15">
        <f>SKEW('Integrated Data'!K:K)</f>
        <v>5.2124728033258112</v>
      </c>
      <c r="E8" s="15">
        <f>SKEW('Integrated Data'!O:O)</f>
        <v>2.2377906951268765</v>
      </c>
    </row>
    <row r="9" spans="1:5" ht="29" x14ac:dyDescent="0.35">
      <c r="A9" s="21"/>
      <c r="B9" s="23" t="s">
        <v>567</v>
      </c>
      <c r="C9" s="23" t="s">
        <v>568</v>
      </c>
      <c r="D9" s="23" t="s">
        <v>567</v>
      </c>
      <c r="E9" s="23" t="s">
        <v>567</v>
      </c>
    </row>
    <row r="10" spans="1:5" x14ac:dyDescent="0.35">
      <c r="A10" s="7" t="s">
        <v>533</v>
      </c>
      <c r="B10" s="16">
        <f>_xlfn.VAR.S('Integrated Data'!X:X)</f>
        <v>35687052526471.859</v>
      </c>
      <c r="C10" s="16">
        <f>_xlfn.VAR.S('Integrated Data'!AB:AB)</f>
        <v>796853933479.59521</v>
      </c>
      <c r="D10" s="16">
        <f>_xlfn.VAR.S('Integrated Data'!K:K)</f>
        <v>3109.5997469341933</v>
      </c>
      <c r="E10" s="16">
        <f>_xlfn.VAR.S('Integrated Data'!O:O)</f>
        <v>323412.37815261958</v>
      </c>
    </row>
    <row r="11" spans="1:5" x14ac:dyDescent="0.35">
      <c r="A11" s="7" t="s">
        <v>532</v>
      </c>
      <c r="B11" s="16">
        <f>_xlfn.STDEV.S('Integrated Data'!X:X)</f>
        <v>5973864.1201881934</v>
      </c>
      <c r="C11" s="16">
        <f>_xlfn.STDEV.S('Integrated Data'!AB:AB)</f>
        <v>892666.75387828529</v>
      </c>
      <c r="D11" s="16">
        <f>_xlfn.STDEV.S('Integrated Data'!K:K)</f>
        <v>55.763785263683395</v>
      </c>
      <c r="E11" s="16">
        <f>_xlfn.STDEV.S('Integrated Data'!O:O)</f>
        <v>568.69357140082002</v>
      </c>
    </row>
    <row r="12" spans="1:5" x14ac:dyDescent="0.35">
      <c r="A12" s="7" t="s">
        <v>535</v>
      </c>
      <c r="B12" s="16">
        <f>AVERAGE('Integrated Data'!X:X)</f>
        <v>5279233.3376906319</v>
      </c>
      <c r="C12" s="16">
        <f>AVERAGE('Integrated Data'!AB:AB)</f>
        <v>829565.73856209149</v>
      </c>
      <c r="D12" s="16">
        <f>AVERAGE('Integrated Data'!K:K)</f>
        <v>20.252723311546841</v>
      </c>
      <c r="E12" s="16">
        <f>AVERAGE('Integrated Data'!O:O)</f>
        <v>421.31590413943354</v>
      </c>
    </row>
    <row r="13" spans="1:5" x14ac:dyDescent="0.35">
      <c r="A13" s="7" t="s">
        <v>548</v>
      </c>
      <c r="B13" s="14"/>
      <c r="C13" s="14"/>
      <c r="D13" s="14"/>
      <c r="E13" s="14"/>
    </row>
    <row r="14" spans="1:5" x14ac:dyDescent="0.35">
      <c r="A14" s="7" t="s">
        <v>549</v>
      </c>
      <c r="B14" s="16">
        <f>B12-B11</f>
        <v>-694630.78249756154</v>
      </c>
      <c r="C14" s="16">
        <f>C12-C11</f>
        <v>-63101.015316193807</v>
      </c>
      <c r="D14" s="16">
        <f>D12-D11</f>
        <v>-35.511061952136558</v>
      </c>
      <c r="E14" s="16">
        <f>E12-E11</f>
        <v>-147.37766726138648</v>
      </c>
    </row>
    <row r="15" spans="1:5" x14ac:dyDescent="0.35">
      <c r="A15" s="7" t="s">
        <v>550</v>
      </c>
      <c r="B15" s="16">
        <f>B12+B11</f>
        <v>11253097.457878824</v>
      </c>
      <c r="C15" s="16">
        <f>C12+C11</f>
        <v>1722232.4924403769</v>
      </c>
      <c r="D15" s="16">
        <f>D12+D11</f>
        <v>76.016508575230233</v>
      </c>
      <c r="E15" s="16">
        <f>E12+E11</f>
        <v>990.00947554025356</v>
      </c>
    </row>
    <row r="16" spans="1:5" x14ac:dyDescent="0.35">
      <c r="A16" s="7" t="s">
        <v>551</v>
      </c>
      <c r="B16" s="14"/>
      <c r="C16" s="14"/>
      <c r="D16" s="14"/>
      <c r="E16" s="14"/>
    </row>
    <row r="17" spans="1:5" x14ac:dyDescent="0.35">
      <c r="A17" s="7" t="s">
        <v>549</v>
      </c>
      <c r="B17" s="16">
        <f>B12-2*B11</f>
        <v>-6668494.9026857549</v>
      </c>
      <c r="C17" s="16">
        <f>C12-2*C11</f>
        <v>-955767.7691944791</v>
      </c>
      <c r="D17" s="16">
        <f>D12-2*D11</f>
        <v>-91.274847215819946</v>
      </c>
      <c r="E17" s="16">
        <f>E12-2*E11</f>
        <v>-716.0712386622065</v>
      </c>
    </row>
    <row r="18" spans="1:5" x14ac:dyDescent="0.35">
      <c r="A18" s="7" t="s">
        <v>550</v>
      </c>
      <c r="B18" s="16">
        <f>B12+2*B11</f>
        <v>17226961.57806702</v>
      </c>
      <c r="C18" s="16">
        <f t="shared" ref="C18:E18" si="0">C12+2*C11</f>
        <v>2614899.2463186621</v>
      </c>
      <c r="D18" s="16">
        <f t="shared" si="0"/>
        <v>131.78029383891362</v>
      </c>
      <c r="E18" s="16">
        <f t="shared" si="0"/>
        <v>1558.7030469410736</v>
      </c>
    </row>
    <row r="19" spans="1:5" x14ac:dyDescent="0.35">
      <c r="A19" s="7" t="s">
        <v>552</v>
      </c>
      <c r="B19" s="7"/>
      <c r="C19" s="7"/>
      <c r="D19" s="7"/>
      <c r="E19" s="7"/>
    </row>
    <row r="20" spans="1:5" x14ac:dyDescent="0.35">
      <c r="A20" s="7" t="s">
        <v>549</v>
      </c>
      <c r="B20" s="17">
        <f>B12-3*B11</f>
        <v>-12642359.022873949</v>
      </c>
      <c r="C20" s="17">
        <f t="shared" ref="C20:E20" si="1">C12-3*C11</f>
        <v>-1848434.5230727645</v>
      </c>
      <c r="D20" s="17">
        <f t="shared" si="1"/>
        <v>-147.03863247950335</v>
      </c>
      <c r="E20" s="17">
        <f t="shared" si="1"/>
        <v>-1284.7648100630265</v>
      </c>
    </row>
    <row r="21" spans="1:5" x14ac:dyDescent="0.35">
      <c r="A21" s="7" t="s">
        <v>550</v>
      </c>
      <c r="B21" s="17">
        <f>B12+3*B11</f>
        <v>23200825.698255215</v>
      </c>
      <c r="C21" s="17">
        <f t="shared" ref="C21:E21" si="2">C12+3*C11</f>
        <v>3507566.0001969477</v>
      </c>
      <c r="D21" s="17">
        <f t="shared" si="2"/>
        <v>187.54407910259704</v>
      </c>
      <c r="E21" s="17">
        <f t="shared" si="2"/>
        <v>2127.3966183418934</v>
      </c>
    </row>
    <row r="22" spans="1:5" x14ac:dyDescent="0.35">
      <c r="A22" s="7" t="s">
        <v>553</v>
      </c>
      <c r="B22" s="16">
        <f>COUNTIF('Integrated Data'!X:X, "&gt;"&amp;B18) + COUNTIF('Integrated Data'!X:X, "&lt;"&amp;B17)</f>
        <v>18</v>
      </c>
      <c r="C22" s="16">
        <f>COUNTIF('Integrated Data'!Y:Y, "&gt;"&amp;C18) + COUNTIF('Integrated Data'!Y:Y, "&lt;"&amp;C17)</f>
        <v>3</v>
      </c>
      <c r="D22" s="16">
        <f>COUNTIF('Integrated Data'!Z:Z, "&gt;"&amp;D18) + COUNTIF('Integrated Data'!Z:Z, "&lt;"&amp;D17)</f>
        <v>459</v>
      </c>
      <c r="E22" s="16">
        <f>COUNTIF('Integrated Data'!AA:AA, "&gt;"&amp;E18) + COUNTIF('Integrated Data'!AA:AA, "&lt;"&amp;E17)</f>
        <v>459</v>
      </c>
    </row>
    <row r="23" spans="1:5" x14ac:dyDescent="0.35">
      <c r="A23" s="7" t="s">
        <v>536</v>
      </c>
      <c r="B23" s="22">
        <f>B22/COUNTA('Integrated Data'!X:X)</f>
        <v>3.9130434782608699E-2</v>
      </c>
      <c r="C23" s="22">
        <f>C22/COUNTA('Integrated Data'!Y:Y)</f>
        <v>6.5217391304347823E-3</v>
      </c>
      <c r="D23" s="22">
        <f>D22/COUNTA('Integrated Data'!Z:Z)</f>
        <v>0.99782608695652175</v>
      </c>
      <c r="E23" s="22">
        <f>E22/COUNTA('Integrated Data'!AA:AA)</f>
        <v>0.99782608695652175</v>
      </c>
    </row>
    <row r="26" spans="1:5" x14ac:dyDescent="0.35">
      <c r="A26" s="19" t="s">
        <v>554</v>
      </c>
      <c r="B26" s="20"/>
      <c r="C26" s="20"/>
    </row>
    <row r="27" spans="1:5" ht="29" x14ac:dyDescent="0.35">
      <c r="A27" s="21" t="s">
        <v>555</v>
      </c>
      <c r="B27" s="21" t="s">
        <v>562</v>
      </c>
      <c r="C27" s="21" t="s">
        <v>563</v>
      </c>
    </row>
    <row r="28" spans="1:5" ht="29" x14ac:dyDescent="0.35">
      <c r="A28" s="21" t="s">
        <v>556</v>
      </c>
      <c r="B28" s="21" t="s">
        <v>560</v>
      </c>
      <c r="C28" s="21" t="s">
        <v>561</v>
      </c>
    </row>
    <row r="29" spans="1:5" x14ac:dyDescent="0.35">
      <c r="A29" s="21" t="s">
        <v>557</v>
      </c>
      <c r="B29" s="21">
        <f>CORREL('Integrated Data'!K:K,'Integrated Data'!X:X)</f>
        <v>0.83043913442075101</v>
      </c>
      <c r="C29" s="21">
        <f>CORREL('Integrated Data'!O:O,'Integrated Data'!AB:AB)</f>
        <v>0.95023394376673587</v>
      </c>
    </row>
    <row r="30" spans="1:5" x14ac:dyDescent="0.35">
      <c r="A30" s="21" t="s">
        <v>558</v>
      </c>
      <c r="B30" s="21" t="s">
        <v>564</v>
      </c>
      <c r="C30" s="21" t="s">
        <v>564</v>
      </c>
    </row>
    <row r="31" spans="1:5" ht="101.5" x14ac:dyDescent="0.35">
      <c r="A31" s="21" t="s">
        <v>559</v>
      </c>
      <c r="B31" s="21" t="s">
        <v>565</v>
      </c>
      <c r="C31" s="21" t="s"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Integrated Data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Kvrgic</dc:creator>
  <cp:lastModifiedBy>Maja Kvrgic</cp:lastModifiedBy>
  <dcterms:created xsi:type="dcterms:W3CDTF">2015-06-05T18:19:34Z</dcterms:created>
  <dcterms:modified xsi:type="dcterms:W3CDTF">2025-06-19T09:40:32Z</dcterms:modified>
</cp:coreProperties>
</file>