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ivot" sheetId="1" state="visible" r:id="rId2"/>
    <sheet name="DATA" sheetId="2" state="visible" r:id="rId3"/>
    <sheet name="df" sheetId="3" state="visible" r:id="rId4"/>
  </sheets>
  <definedNames>
    <definedName function="false" hidden="false" localSheetId="1" name="_xlnm._FilterDatabase" vbProcedure="false">DATA!$A$1:$AH$320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H1" authorId="0">
      <text>
        <r>
          <rPr>
            <sz val="11"/>
            <color rgb="FF000000"/>
            <rFont val="Calibri"/>
            <family val="2"/>
            <charset val="238"/>
          </rPr>
          <t xml:space="preserve">Matej Dobida:
</t>
        </r>
        <r>
          <rPr>
            <sz val="9"/>
            <color rgb="FF000000"/>
            <rFont val="Segoe UI"/>
            <family val="0"/>
            <charset val="1"/>
          </rPr>
          <t xml:space="preserve">   select /*+ index (ak0, RELATION_41374_FK) */ org.code_031, org.desc_031 enota_bivanja, up0.sifra101 MI, trunc(months_between(con.datod231,up0.rojd_101)/12) starost, up0.ssif_z02 spol
     from INET.PR260AK0 ak0, INET.PR231CON con, inet.kr031org org,  inet.ma101up0 up0
     where con.SIFRA231 = ak0.SIFRA231
     and org.sifra031=ak0.sifra031
     and con.sifra101 = up0.sifra101
     and con.STAT_231 = '1'
     and ak0.STAT_260 = '1'
     and TYPE_260 = 'S'
     and con.TYPE_231 = 'H'
     and con.DAY__231 in ('D', 'E', 'H', 'I', 'M', 'O', 'P', 'S', 'T', 'V', 'X')
     and ak0.datex260 &lt;= TRUNC(SYSDATE)+8/24-1/(60*60*24)   --07:59:59
     and ((ak0.datiz260 IS NULL) or (ak0.datiz260 &gt;= TRUNC(SYSDATE)+8/24))  --8:00:00 
     and ak0.SIFRA031 IN (
        select sifra031
        from inet.kr031org
        where par1_031 like '%COVID%')
    </t>
        </r>
      </text>
    </comment>
  </commentList>
</comments>
</file>

<file path=xl/sharedStrings.xml><?xml version="1.0" encoding="utf-8"?>
<sst xmlns="http://schemas.openxmlformats.org/spreadsheetml/2006/main" count="746" uniqueCount="49">
  <si>
    <t xml:space="preserve">Poročilo za dan 26.1.2020</t>
  </si>
  <si>
    <t xml:space="preserve">Štetje od MI</t>
  </si>
  <si>
    <t xml:space="preserve">COVID enota</t>
  </si>
  <si>
    <t xml:space="preserve">SPOL</t>
  </si>
  <si>
    <t xml:space="preserve">Starosna skupina</t>
  </si>
  <si>
    <t xml:space="preserve">COVID</t>
  </si>
  <si>
    <t xml:space="preserve">COVID_IT</t>
  </si>
  <si>
    <t xml:space="preserve">Total Result</t>
  </si>
  <si>
    <t xml:space="preserve">0 - 4</t>
  </si>
  <si>
    <t xml:space="preserve">15 - 24</t>
  </si>
  <si>
    <t xml:space="preserve">25 - 34</t>
  </si>
  <si>
    <t xml:space="preserve">35 - 44</t>
  </si>
  <si>
    <t xml:space="preserve">45 - 54</t>
  </si>
  <si>
    <t xml:space="preserve">5 - 14</t>
  </si>
  <si>
    <t xml:space="preserve">55 - 64</t>
  </si>
  <si>
    <t xml:space="preserve">65 - 74</t>
  </si>
  <si>
    <t xml:space="preserve">75 - 84</t>
  </si>
  <si>
    <t xml:space="preserve">85 + </t>
  </si>
  <si>
    <t xml:space="preserve">M</t>
  </si>
  <si>
    <t xml:space="preserve">Z</t>
  </si>
  <si>
    <t xml:space="preserve">   </t>
  </si>
  <si>
    <t xml:space="preserve">CODE_031</t>
  </si>
  <si>
    <t xml:space="preserve">ENOTA_BIVANJA</t>
  </si>
  <si>
    <t xml:space="preserve">MI</t>
  </si>
  <si>
    <t xml:space="preserve">STAROST</t>
  </si>
  <si>
    <t xml:space="preserve">ODDELEK ZA COVID19 - OTROCI</t>
  </si>
  <si>
    <t xml:space="preserve">COVID KO ZA REVMATOLOGIJO</t>
  </si>
  <si>
    <t xml:space="preserve">COVID KO ZA HIPERTENZIJO</t>
  </si>
  <si>
    <t xml:space="preserve">COVID NA ODRASLEM ODDELKU III</t>
  </si>
  <si>
    <t xml:space="preserve">COVID NA ODRASLEM ODDELKU IV</t>
  </si>
  <si>
    <t xml:space="preserve">COVID V IT III</t>
  </si>
  <si>
    <t xml:space="preserve">COVID 19 ODDELEK ORTOP 1</t>
  </si>
  <si>
    <t xml:space="preserve">COVID 19 ODDELEK ORTOP 2</t>
  </si>
  <si>
    <t xml:space="preserve">COVID 19 ODD. BPD 3. NAD. CGM</t>
  </si>
  <si>
    <t xml:space="preserve">COVID 19 ODD. BPD 2. NAD.</t>
  </si>
  <si>
    <t xml:space="preserve">COVID 19 ODDELEK BPD IT III</t>
  </si>
  <si>
    <t xml:space="preserve">COVID VRAZOV TRG</t>
  </si>
  <si>
    <t xml:space="preserve">COVID KO ZA GINEK. IT III</t>
  </si>
  <si>
    <t xml:space="preserve">TELEMED. CENTER - COVID19- NBO</t>
  </si>
  <si>
    <t xml:space="preserve">COVID DTS ODDELEK A</t>
  </si>
  <si>
    <t xml:space="preserve">COVID DTS ODDELEK B</t>
  </si>
  <si>
    <t xml:space="preserve">COVID DTS ODDELEK D</t>
  </si>
  <si>
    <t xml:space="preserve">age.group</t>
  </si>
  <si>
    <t xml:space="preserve">hos</t>
  </si>
  <si>
    <t xml:space="preserve">icu</t>
  </si>
  <si>
    <t xml:space="preserve">hos.male</t>
  </si>
  <si>
    <t xml:space="preserve">hos.female</t>
  </si>
  <si>
    <t xml:space="preserve">icu.male</t>
  </si>
  <si>
    <t xml:space="preserve">icu.female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</si>
</sst>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9"/>
      <color rgb="FF000000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19" createdVersion="3">
  <cacheSource type="worksheet">
    <worksheetSource ref="B1:H320" sheet="DATA"/>
  </cacheSource>
  <cacheFields count="7">
    <cacheField name="CODE_031" numFmtId="0">
      <sharedItems containsSemiMixedTypes="0" containsString="0" containsNumber="1" containsInteger="1" minValue="721100102" maxValue="721100180" count="17">
        <n v="721100102"/>
        <n v="721100104"/>
        <n v="721100105"/>
        <n v="721100108"/>
        <n v="721100115"/>
        <n v="721100116"/>
        <n v="721100117"/>
        <n v="721100118"/>
        <n v="721100120"/>
        <n v="721100121"/>
        <n v="721100124"/>
        <n v="721100125"/>
        <n v="721100126"/>
        <n v="721100127"/>
        <n v="721100129"/>
        <n v="721100132"/>
        <n v="721100180"/>
      </sharedItems>
    </cacheField>
    <cacheField name="ENOTA_BIVANJA" numFmtId="0">
      <sharedItems count="17">
        <s v="COVID 19 ODD. BPD 2. NAD."/>
        <s v="COVID 19 ODD. BPD 3. NAD. CGM"/>
        <s v="COVID 19 ODDELEK BPD IT III"/>
        <s v="COVID 19 ODDELEK ORTOP 1"/>
        <s v="COVID 19 ODDELEK ORTOP 2"/>
        <s v="COVID DTS ODDELEK A"/>
        <s v="COVID DTS ODDELEK B"/>
        <s v="COVID DTS ODDELEK D"/>
        <s v="COVID KO ZA GINEK. IT III"/>
        <s v="COVID KO ZA HIPERTENZIJO"/>
        <s v="COVID KO ZA REVMATOLOGIJO"/>
        <s v="COVID NA ODRASLEM ODDELKU III"/>
        <s v="COVID NA ODRASLEM ODDELKU IV"/>
        <s v="COVID V IT III"/>
        <s v="COVID VRAZOV TRG"/>
        <s v="ODDELEK ZA COVID19 - OTROCI"/>
        <s v="TELEMED. CENTER - COVID19- NBO"/>
      </sharedItems>
    </cacheField>
    <cacheField name="MI" numFmtId="0">
      <sharedItems containsSemiMixedTypes="0" containsString="0" containsNumber="1" containsInteger="1" minValue="1564" maxValue="975811" count="319">
        <n v="1564"/>
        <n v="2335"/>
        <n v="5727"/>
        <n v="10648"/>
        <n v="14157"/>
        <n v="18554"/>
        <n v="19983"/>
        <n v="21154"/>
        <n v="22689"/>
        <n v="23292"/>
        <n v="29486"/>
        <n v="29570"/>
        <n v="32809"/>
        <n v="38733"/>
        <n v="40888"/>
        <n v="43822"/>
        <n v="46013"/>
        <n v="52272"/>
        <n v="53103"/>
        <n v="59645"/>
        <n v="62654"/>
        <n v="65655"/>
        <n v="67720"/>
        <n v="70485"/>
        <n v="74572"/>
        <n v="79116"/>
        <n v="80879"/>
        <n v="81860"/>
        <n v="81885"/>
        <n v="82406"/>
        <n v="84752"/>
        <n v="86045"/>
        <n v="87377"/>
        <n v="89362"/>
        <n v="89711"/>
        <n v="90524"/>
        <n v="91643"/>
        <n v="94545"/>
        <n v="96530"/>
        <n v="102970"/>
        <n v="103618"/>
        <n v="104454"/>
        <n v="107346"/>
        <n v="107382"/>
        <n v="108722"/>
        <n v="109688"/>
        <n v="113548"/>
        <n v="113943"/>
        <n v="114306"/>
        <n v="132359"/>
        <n v="135521"/>
        <n v="140638"/>
        <n v="142781"/>
        <n v="144097"/>
        <n v="152335"/>
        <n v="153610"/>
        <n v="153867"/>
        <n v="156372"/>
        <n v="157129"/>
        <n v="164589"/>
        <n v="170598"/>
        <n v="170756"/>
        <n v="171636"/>
        <n v="172200"/>
        <n v="177716"/>
        <n v="178352"/>
        <n v="181285"/>
        <n v="182338"/>
        <n v="183331"/>
        <n v="184831"/>
        <n v="191705"/>
        <n v="193960"/>
        <n v="193966"/>
        <n v="197634"/>
        <n v="198255"/>
        <n v="204553"/>
        <n v="205207"/>
        <n v="206044"/>
        <n v="211874"/>
        <n v="212804"/>
        <n v="224599"/>
        <n v="227893"/>
        <n v="228709"/>
        <n v="229488"/>
        <n v="237480"/>
        <n v="240603"/>
        <n v="245068"/>
        <n v="247744"/>
        <n v="250591"/>
        <n v="256324"/>
        <n v="258495"/>
        <n v="259549"/>
        <n v="260853"/>
        <n v="262238"/>
        <n v="262443"/>
        <n v="264195"/>
        <n v="266072"/>
        <n v="267606"/>
        <n v="269660"/>
        <n v="271199"/>
        <n v="272085"/>
        <n v="273425"/>
        <n v="275092"/>
        <n v="275793"/>
        <n v="276674"/>
        <n v="277916"/>
        <n v="278665"/>
        <n v="279333"/>
        <n v="280092"/>
        <n v="281955"/>
        <n v="282762"/>
        <n v="283073"/>
        <n v="284840"/>
        <n v="285368"/>
        <n v="290404"/>
        <n v="291725"/>
        <n v="295517"/>
        <n v="296981"/>
        <n v="297960"/>
        <n v="299386"/>
        <n v="300382"/>
        <n v="309125"/>
        <n v="313857"/>
        <n v="314852"/>
        <n v="315294"/>
        <n v="324244"/>
        <n v="328005"/>
        <n v="328323"/>
        <n v="337291"/>
        <n v="341823"/>
        <n v="347753"/>
        <n v="348982"/>
        <n v="353467"/>
        <n v="364677"/>
        <n v="368397"/>
        <n v="368926"/>
        <n v="369414"/>
        <n v="376192"/>
        <n v="377685"/>
        <n v="380304"/>
        <n v="383256"/>
        <n v="385075"/>
        <n v="394007"/>
        <n v="399787"/>
        <n v="401085"/>
        <n v="409979"/>
        <n v="410321"/>
        <n v="423008"/>
        <n v="425702"/>
        <n v="429030"/>
        <n v="429979"/>
        <n v="430579"/>
        <n v="431426"/>
        <n v="431438"/>
        <n v="432378"/>
        <n v="438859"/>
        <n v="440622"/>
        <n v="442576"/>
        <n v="453837"/>
        <n v="454274"/>
        <n v="460488"/>
        <n v="463914"/>
        <n v="468928"/>
        <n v="469740"/>
        <n v="485511"/>
        <n v="491432"/>
        <n v="499668"/>
        <n v="501981"/>
        <n v="502110"/>
        <n v="503061"/>
        <n v="514233"/>
        <n v="514640"/>
        <n v="515450"/>
        <n v="517774"/>
        <n v="522503"/>
        <n v="536904"/>
        <n v="544612"/>
        <n v="547860"/>
        <n v="551011"/>
        <n v="554831"/>
        <n v="555919"/>
        <n v="574451"/>
        <n v="575191"/>
        <n v="576677"/>
        <n v="583724"/>
        <n v="585111"/>
        <n v="590047"/>
        <n v="592167"/>
        <n v="592893"/>
        <n v="595031"/>
        <n v="595788"/>
        <n v="598930"/>
        <n v="601072"/>
        <n v="608761"/>
        <n v="612716"/>
        <n v="616925"/>
        <n v="621070"/>
        <n v="623247"/>
        <n v="631287"/>
        <n v="632455"/>
        <n v="636390"/>
        <n v="655772"/>
        <n v="659790"/>
        <n v="670348"/>
        <n v="673705"/>
        <n v="681643"/>
        <n v="684491"/>
        <n v="689047"/>
        <n v="696975"/>
        <n v="702821"/>
        <n v="717315"/>
        <n v="718172"/>
        <n v="722790"/>
        <n v="726965"/>
        <n v="729309"/>
        <n v="729597"/>
        <n v="731396"/>
        <n v="732629"/>
        <n v="734257"/>
        <n v="741206"/>
        <n v="743022"/>
        <n v="748936"/>
        <n v="749486"/>
        <n v="756970"/>
        <n v="759719"/>
        <n v="765772"/>
        <n v="769762"/>
        <n v="770407"/>
        <n v="787366"/>
        <n v="792819"/>
        <n v="794695"/>
        <n v="800485"/>
        <n v="808704"/>
        <n v="812362"/>
        <n v="816583"/>
        <n v="823831"/>
        <n v="824214"/>
        <n v="828095"/>
        <n v="838169"/>
        <n v="848157"/>
        <n v="858279"/>
        <n v="861829"/>
        <n v="865251"/>
        <n v="865665"/>
        <n v="878237"/>
        <n v="879963"/>
        <n v="886781"/>
        <n v="890455"/>
        <n v="897638"/>
        <n v="912668"/>
        <n v="919903"/>
        <n v="927906"/>
        <n v="941034"/>
        <n v="943048"/>
        <n v="943872"/>
        <n v="953635"/>
        <n v="957942"/>
        <n v="958044"/>
        <n v="958784"/>
        <n v="970439"/>
        <n v="970443"/>
        <n v="970766"/>
        <n v="971033"/>
        <n v="971346"/>
        <n v="971792"/>
        <n v="972084"/>
        <n v="972160"/>
        <n v="972620"/>
        <n v="972665"/>
        <n v="972668"/>
        <n v="972784"/>
        <n v="972842"/>
        <n v="973357"/>
        <n v="973508"/>
        <n v="973851"/>
        <n v="973853"/>
        <n v="973866"/>
        <n v="973887"/>
        <n v="973967"/>
        <n v="973969"/>
        <n v="974186"/>
        <n v="974223"/>
        <n v="974266"/>
        <n v="974286"/>
        <n v="974419"/>
        <n v="974444"/>
        <n v="974519"/>
        <n v="974605"/>
        <n v="974614"/>
        <n v="974798"/>
        <n v="974928"/>
        <n v="974935"/>
        <n v="974961"/>
        <n v="975104"/>
        <n v="975249"/>
        <n v="975287"/>
        <n v="975333"/>
        <n v="975345"/>
        <n v="975388"/>
        <n v="975524"/>
        <n v="975529"/>
        <n v="975534"/>
        <n v="975535"/>
        <n v="975543"/>
        <n v="975546"/>
        <n v="975552"/>
        <n v="975564"/>
        <n v="975566"/>
        <n v="975569"/>
        <n v="975572"/>
        <n v="975595"/>
        <n v="975653"/>
        <n v="975691"/>
        <n v="975696"/>
        <n v="975762"/>
        <n v="975781"/>
        <n v="975783"/>
        <n v="975787"/>
        <n v="975811"/>
      </sharedItems>
    </cacheField>
    <cacheField name="STAROST" numFmtId="0">
      <sharedItems containsSemiMixedTypes="0" containsString="0" containsNumber="1" containsInteger="1" minValue="0" maxValue="100" count="70">
        <n v="0"/>
        <n v="2"/>
        <n v="14"/>
        <n v="16"/>
        <n v="24"/>
        <n v="25"/>
        <n v="26"/>
        <n v="28"/>
        <n v="32"/>
        <n v="33"/>
        <n v="34"/>
        <n v="35"/>
        <n v="36"/>
        <n v="37"/>
        <n v="39"/>
        <n v="41"/>
        <n v="42"/>
        <n v="43"/>
        <n v="45"/>
        <n v="46"/>
        <n v="47"/>
        <n v="48"/>
        <n v="49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6"/>
        <n v="97"/>
        <n v="98"/>
        <n v="100"/>
      </sharedItems>
    </cacheField>
    <cacheField name="SPOL" numFmtId="0">
      <sharedItems count="2">
        <s v="M"/>
        <s v="Z"/>
      </sharedItems>
    </cacheField>
    <cacheField name="Starosna skupina" numFmtId="0">
      <sharedItems count="10">
        <s v="0 - 4"/>
        <s v="15 - 24"/>
        <s v="25 - 34"/>
        <s v="35 - 44"/>
        <s v="45 - 54"/>
        <s v="5 - 14"/>
        <s v="55 - 64"/>
        <s v="65 - 74"/>
        <s v="75 - 84"/>
        <s v="85 + "/>
      </sharedItems>
    </cacheField>
    <cacheField name="COVID enota" numFmtId="0">
      <sharedItems count="2">
        <s v="COVID"/>
        <s v="COVID_I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">
  <r>
    <x v="0"/>
    <x v="15"/>
    <x v="312"/>
    <x v="0"/>
    <x v="0"/>
    <x v="0"/>
    <x v="0"/>
  </r>
  <r>
    <x v="0"/>
    <x v="15"/>
    <x v="176"/>
    <x v="8"/>
    <x v="1"/>
    <x v="2"/>
    <x v="0"/>
  </r>
  <r>
    <x v="0"/>
    <x v="15"/>
    <x v="244"/>
    <x v="2"/>
    <x v="0"/>
    <x v="5"/>
    <x v="0"/>
  </r>
  <r>
    <x v="0"/>
    <x v="15"/>
    <x v="77"/>
    <x v="20"/>
    <x v="0"/>
    <x v="4"/>
    <x v="0"/>
  </r>
  <r>
    <x v="0"/>
    <x v="15"/>
    <x v="259"/>
    <x v="1"/>
    <x v="0"/>
    <x v="0"/>
    <x v="0"/>
  </r>
  <r>
    <x v="0"/>
    <x v="15"/>
    <x v="313"/>
    <x v="10"/>
    <x v="1"/>
    <x v="2"/>
    <x v="0"/>
  </r>
  <r>
    <x v="0"/>
    <x v="15"/>
    <x v="314"/>
    <x v="0"/>
    <x v="1"/>
    <x v="0"/>
    <x v="0"/>
  </r>
  <r>
    <x v="0"/>
    <x v="15"/>
    <x v="187"/>
    <x v="5"/>
    <x v="1"/>
    <x v="2"/>
    <x v="0"/>
  </r>
  <r>
    <x v="0"/>
    <x v="15"/>
    <x v="317"/>
    <x v="0"/>
    <x v="1"/>
    <x v="0"/>
    <x v="0"/>
  </r>
  <r>
    <x v="0"/>
    <x v="15"/>
    <x v="149"/>
    <x v="5"/>
    <x v="1"/>
    <x v="2"/>
    <x v="0"/>
  </r>
  <r>
    <x v="0"/>
    <x v="15"/>
    <x v="138"/>
    <x v="3"/>
    <x v="1"/>
    <x v="1"/>
    <x v="0"/>
  </r>
  <r>
    <x v="10"/>
    <x v="10"/>
    <x v="27"/>
    <x v="43"/>
    <x v="1"/>
    <x v="7"/>
    <x v="0"/>
  </r>
  <r>
    <x v="10"/>
    <x v="10"/>
    <x v="196"/>
    <x v="49"/>
    <x v="0"/>
    <x v="8"/>
    <x v="0"/>
  </r>
  <r>
    <x v="10"/>
    <x v="10"/>
    <x v="13"/>
    <x v="52"/>
    <x v="0"/>
    <x v="8"/>
    <x v="0"/>
  </r>
  <r>
    <x v="10"/>
    <x v="10"/>
    <x v="93"/>
    <x v="39"/>
    <x v="1"/>
    <x v="7"/>
    <x v="0"/>
  </r>
  <r>
    <x v="10"/>
    <x v="10"/>
    <x v="263"/>
    <x v="55"/>
    <x v="1"/>
    <x v="8"/>
    <x v="0"/>
  </r>
  <r>
    <x v="10"/>
    <x v="10"/>
    <x v="1"/>
    <x v="38"/>
    <x v="1"/>
    <x v="7"/>
    <x v="0"/>
  </r>
  <r>
    <x v="10"/>
    <x v="10"/>
    <x v="70"/>
    <x v="6"/>
    <x v="0"/>
    <x v="2"/>
    <x v="0"/>
  </r>
  <r>
    <x v="10"/>
    <x v="10"/>
    <x v="216"/>
    <x v="27"/>
    <x v="0"/>
    <x v="6"/>
    <x v="0"/>
  </r>
  <r>
    <x v="10"/>
    <x v="10"/>
    <x v="21"/>
    <x v="51"/>
    <x v="0"/>
    <x v="8"/>
    <x v="0"/>
  </r>
  <r>
    <x v="10"/>
    <x v="10"/>
    <x v="242"/>
    <x v="51"/>
    <x v="1"/>
    <x v="8"/>
    <x v="0"/>
  </r>
  <r>
    <x v="10"/>
    <x v="10"/>
    <x v="32"/>
    <x v="38"/>
    <x v="1"/>
    <x v="7"/>
    <x v="0"/>
  </r>
  <r>
    <x v="10"/>
    <x v="10"/>
    <x v="100"/>
    <x v="61"/>
    <x v="1"/>
    <x v="9"/>
    <x v="0"/>
  </r>
  <r>
    <x v="10"/>
    <x v="10"/>
    <x v="255"/>
    <x v="54"/>
    <x v="1"/>
    <x v="8"/>
    <x v="0"/>
  </r>
  <r>
    <x v="11"/>
    <x v="9"/>
    <x v="122"/>
    <x v="50"/>
    <x v="1"/>
    <x v="8"/>
    <x v="0"/>
  </r>
  <r>
    <x v="11"/>
    <x v="9"/>
    <x v="207"/>
    <x v="50"/>
    <x v="1"/>
    <x v="8"/>
    <x v="0"/>
  </r>
  <r>
    <x v="11"/>
    <x v="9"/>
    <x v="154"/>
    <x v="40"/>
    <x v="0"/>
    <x v="7"/>
    <x v="0"/>
  </r>
  <r>
    <x v="11"/>
    <x v="9"/>
    <x v="234"/>
    <x v="50"/>
    <x v="1"/>
    <x v="8"/>
    <x v="0"/>
  </r>
  <r>
    <x v="11"/>
    <x v="9"/>
    <x v="47"/>
    <x v="52"/>
    <x v="0"/>
    <x v="8"/>
    <x v="0"/>
  </r>
  <r>
    <x v="11"/>
    <x v="9"/>
    <x v="51"/>
    <x v="23"/>
    <x v="1"/>
    <x v="4"/>
    <x v="0"/>
  </r>
  <r>
    <x v="11"/>
    <x v="9"/>
    <x v="228"/>
    <x v="47"/>
    <x v="1"/>
    <x v="8"/>
    <x v="0"/>
  </r>
  <r>
    <x v="11"/>
    <x v="9"/>
    <x v="225"/>
    <x v="56"/>
    <x v="0"/>
    <x v="8"/>
    <x v="0"/>
  </r>
  <r>
    <x v="11"/>
    <x v="9"/>
    <x v="169"/>
    <x v="22"/>
    <x v="1"/>
    <x v="4"/>
    <x v="0"/>
  </r>
  <r>
    <x v="11"/>
    <x v="9"/>
    <x v="253"/>
    <x v="52"/>
    <x v="1"/>
    <x v="8"/>
    <x v="0"/>
  </r>
  <r>
    <x v="11"/>
    <x v="9"/>
    <x v="160"/>
    <x v="23"/>
    <x v="0"/>
    <x v="4"/>
    <x v="0"/>
  </r>
  <r>
    <x v="11"/>
    <x v="9"/>
    <x v="195"/>
    <x v="65"/>
    <x v="1"/>
    <x v="9"/>
    <x v="0"/>
  </r>
  <r>
    <x v="11"/>
    <x v="9"/>
    <x v="194"/>
    <x v="68"/>
    <x v="1"/>
    <x v="9"/>
    <x v="0"/>
  </r>
  <r>
    <x v="11"/>
    <x v="9"/>
    <x v="5"/>
    <x v="40"/>
    <x v="0"/>
    <x v="7"/>
    <x v="0"/>
  </r>
  <r>
    <x v="11"/>
    <x v="9"/>
    <x v="62"/>
    <x v="43"/>
    <x v="0"/>
    <x v="7"/>
    <x v="0"/>
  </r>
  <r>
    <x v="11"/>
    <x v="9"/>
    <x v="41"/>
    <x v="58"/>
    <x v="0"/>
    <x v="9"/>
    <x v="0"/>
  </r>
  <r>
    <x v="11"/>
    <x v="9"/>
    <x v="309"/>
    <x v="44"/>
    <x v="0"/>
    <x v="7"/>
    <x v="0"/>
  </r>
  <r>
    <x v="11"/>
    <x v="9"/>
    <x v="150"/>
    <x v="38"/>
    <x v="1"/>
    <x v="7"/>
    <x v="0"/>
  </r>
  <r>
    <x v="11"/>
    <x v="9"/>
    <x v="18"/>
    <x v="41"/>
    <x v="1"/>
    <x v="7"/>
    <x v="0"/>
  </r>
  <r>
    <x v="11"/>
    <x v="9"/>
    <x v="299"/>
    <x v="45"/>
    <x v="0"/>
    <x v="7"/>
    <x v="0"/>
  </r>
  <r>
    <x v="11"/>
    <x v="9"/>
    <x v="72"/>
    <x v="25"/>
    <x v="1"/>
    <x v="4"/>
    <x v="0"/>
  </r>
  <r>
    <x v="11"/>
    <x v="9"/>
    <x v="52"/>
    <x v="34"/>
    <x v="0"/>
    <x v="6"/>
    <x v="0"/>
  </r>
  <r>
    <x v="11"/>
    <x v="9"/>
    <x v="163"/>
    <x v="29"/>
    <x v="1"/>
    <x v="6"/>
    <x v="0"/>
  </r>
  <r>
    <x v="1"/>
    <x v="11"/>
    <x v="280"/>
    <x v="7"/>
    <x v="0"/>
    <x v="2"/>
    <x v="0"/>
  </r>
  <r>
    <x v="1"/>
    <x v="11"/>
    <x v="286"/>
    <x v="39"/>
    <x v="0"/>
    <x v="7"/>
    <x v="0"/>
  </r>
  <r>
    <x v="1"/>
    <x v="11"/>
    <x v="90"/>
    <x v="54"/>
    <x v="0"/>
    <x v="8"/>
    <x v="0"/>
  </r>
  <r>
    <x v="1"/>
    <x v="11"/>
    <x v="129"/>
    <x v="40"/>
    <x v="0"/>
    <x v="7"/>
    <x v="0"/>
  </r>
  <r>
    <x v="1"/>
    <x v="11"/>
    <x v="249"/>
    <x v="27"/>
    <x v="1"/>
    <x v="6"/>
    <x v="0"/>
  </r>
  <r>
    <x v="1"/>
    <x v="11"/>
    <x v="264"/>
    <x v="48"/>
    <x v="0"/>
    <x v="8"/>
    <x v="0"/>
  </r>
  <r>
    <x v="1"/>
    <x v="11"/>
    <x v="151"/>
    <x v="33"/>
    <x v="0"/>
    <x v="6"/>
    <x v="0"/>
  </r>
  <r>
    <x v="1"/>
    <x v="11"/>
    <x v="213"/>
    <x v="11"/>
    <x v="0"/>
    <x v="3"/>
    <x v="0"/>
  </r>
  <r>
    <x v="1"/>
    <x v="11"/>
    <x v="82"/>
    <x v="38"/>
    <x v="0"/>
    <x v="7"/>
    <x v="0"/>
  </r>
  <r>
    <x v="2"/>
    <x v="12"/>
    <x v="165"/>
    <x v="30"/>
    <x v="0"/>
    <x v="6"/>
    <x v="0"/>
  </r>
  <r>
    <x v="2"/>
    <x v="12"/>
    <x v="269"/>
    <x v="41"/>
    <x v="0"/>
    <x v="7"/>
    <x v="0"/>
  </r>
  <r>
    <x v="2"/>
    <x v="12"/>
    <x v="212"/>
    <x v="52"/>
    <x v="1"/>
    <x v="8"/>
    <x v="0"/>
  </r>
  <r>
    <x v="2"/>
    <x v="12"/>
    <x v="123"/>
    <x v="52"/>
    <x v="1"/>
    <x v="8"/>
    <x v="0"/>
  </r>
  <r>
    <x v="2"/>
    <x v="12"/>
    <x v="267"/>
    <x v="44"/>
    <x v="0"/>
    <x v="7"/>
    <x v="0"/>
  </r>
  <r>
    <x v="2"/>
    <x v="12"/>
    <x v="140"/>
    <x v="34"/>
    <x v="0"/>
    <x v="6"/>
    <x v="0"/>
  </r>
  <r>
    <x v="2"/>
    <x v="12"/>
    <x v="54"/>
    <x v="32"/>
    <x v="0"/>
    <x v="6"/>
    <x v="0"/>
  </r>
  <r>
    <x v="2"/>
    <x v="12"/>
    <x v="315"/>
    <x v="12"/>
    <x v="0"/>
    <x v="3"/>
    <x v="0"/>
  </r>
  <r>
    <x v="2"/>
    <x v="12"/>
    <x v="170"/>
    <x v="16"/>
    <x v="0"/>
    <x v="3"/>
    <x v="0"/>
  </r>
  <r>
    <x v="2"/>
    <x v="12"/>
    <x v="243"/>
    <x v="34"/>
    <x v="1"/>
    <x v="6"/>
    <x v="0"/>
  </r>
  <r>
    <x v="2"/>
    <x v="12"/>
    <x v="237"/>
    <x v="39"/>
    <x v="0"/>
    <x v="7"/>
    <x v="0"/>
  </r>
  <r>
    <x v="2"/>
    <x v="12"/>
    <x v="251"/>
    <x v="18"/>
    <x v="0"/>
    <x v="4"/>
    <x v="0"/>
  </r>
  <r>
    <x v="2"/>
    <x v="12"/>
    <x v="6"/>
    <x v="37"/>
    <x v="1"/>
    <x v="7"/>
    <x v="0"/>
  </r>
  <r>
    <x v="2"/>
    <x v="12"/>
    <x v="137"/>
    <x v="53"/>
    <x v="0"/>
    <x v="8"/>
    <x v="0"/>
  </r>
  <r>
    <x v="2"/>
    <x v="12"/>
    <x v="38"/>
    <x v="33"/>
    <x v="0"/>
    <x v="6"/>
    <x v="0"/>
  </r>
  <r>
    <x v="2"/>
    <x v="12"/>
    <x v="112"/>
    <x v="32"/>
    <x v="1"/>
    <x v="6"/>
    <x v="0"/>
  </r>
  <r>
    <x v="3"/>
    <x v="13"/>
    <x v="200"/>
    <x v="41"/>
    <x v="0"/>
    <x v="7"/>
    <x v="1"/>
  </r>
  <r>
    <x v="3"/>
    <x v="13"/>
    <x v="260"/>
    <x v="39"/>
    <x v="0"/>
    <x v="7"/>
    <x v="1"/>
  </r>
  <r>
    <x v="3"/>
    <x v="13"/>
    <x v="145"/>
    <x v="51"/>
    <x v="0"/>
    <x v="8"/>
    <x v="1"/>
  </r>
  <r>
    <x v="3"/>
    <x v="13"/>
    <x v="119"/>
    <x v="33"/>
    <x v="0"/>
    <x v="6"/>
    <x v="1"/>
  </r>
  <r>
    <x v="3"/>
    <x v="13"/>
    <x v="254"/>
    <x v="50"/>
    <x v="0"/>
    <x v="8"/>
    <x v="1"/>
  </r>
  <r>
    <x v="3"/>
    <x v="13"/>
    <x v="117"/>
    <x v="42"/>
    <x v="0"/>
    <x v="7"/>
    <x v="1"/>
  </r>
  <r>
    <x v="3"/>
    <x v="13"/>
    <x v="45"/>
    <x v="34"/>
    <x v="0"/>
    <x v="6"/>
    <x v="1"/>
  </r>
  <r>
    <x v="3"/>
    <x v="13"/>
    <x v="307"/>
    <x v="47"/>
    <x v="0"/>
    <x v="8"/>
    <x v="1"/>
  </r>
  <r>
    <x v="3"/>
    <x v="13"/>
    <x v="113"/>
    <x v="46"/>
    <x v="0"/>
    <x v="7"/>
    <x v="1"/>
  </r>
  <r>
    <x v="3"/>
    <x v="13"/>
    <x v="306"/>
    <x v="49"/>
    <x v="0"/>
    <x v="8"/>
    <x v="1"/>
  </r>
  <r>
    <x v="3"/>
    <x v="13"/>
    <x v="248"/>
    <x v="36"/>
    <x v="0"/>
    <x v="6"/>
    <x v="1"/>
  </r>
  <r>
    <x v="3"/>
    <x v="13"/>
    <x v="205"/>
    <x v="46"/>
    <x v="0"/>
    <x v="7"/>
    <x v="1"/>
  </r>
  <r>
    <x v="3"/>
    <x v="13"/>
    <x v="97"/>
    <x v="36"/>
    <x v="0"/>
    <x v="6"/>
    <x v="1"/>
  </r>
  <r>
    <x v="3"/>
    <x v="13"/>
    <x v="193"/>
    <x v="38"/>
    <x v="0"/>
    <x v="7"/>
    <x v="1"/>
  </r>
  <r>
    <x v="3"/>
    <x v="13"/>
    <x v="294"/>
    <x v="32"/>
    <x v="1"/>
    <x v="6"/>
    <x v="1"/>
  </r>
  <r>
    <x v="3"/>
    <x v="13"/>
    <x v="239"/>
    <x v="35"/>
    <x v="0"/>
    <x v="6"/>
    <x v="1"/>
  </r>
  <r>
    <x v="3"/>
    <x v="13"/>
    <x v="192"/>
    <x v="48"/>
    <x v="0"/>
    <x v="8"/>
    <x v="1"/>
  </r>
  <r>
    <x v="3"/>
    <x v="13"/>
    <x v="273"/>
    <x v="37"/>
    <x v="1"/>
    <x v="7"/>
    <x v="1"/>
  </r>
  <r>
    <x v="3"/>
    <x v="13"/>
    <x v="152"/>
    <x v="27"/>
    <x v="0"/>
    <x v="6"/>
    <x v="1"/>
  </r>
  <r>
    <x v="3"/>
    <x v="13"/>
    <x v="272"/>
    <x v="41"/>
    <x v="0"/>
    <x v="7"/>
    <x v="1"/>
  </r>
  <r>
    <x v="3"/>
    <x v="13"/>
    <x v="271"/>
    <x v="44"/>
    <x v="0"/>
    <x v="7"/>
    <x v="1"/>
  </r>
  <r>
    <x v="3"/>
    <x v="13"/>
    <x v="101"/>
    <x v="40"/>
    <x v="0"/>
    <x v="7"/>
    <x v="1"/>
  </r>
  <r>
    <x v="3"/>
    <x v="13"/>
    <x v="197"/>
    <x v="26"/>
    <x v="0"/>
    <x v="4"/>
    <x v="1"/>
  </r>
  <r>
    <x v="3"/>
    <x v="13"/>
    <x v="14"/>
    <x v="41"/>
    <x v="0"/>
    <x v="7"/>
    <x v="1"/>
  </r>
  <r>
    <x v="3"/>
    <x v="13"/>
    <x v="91"/>
    <x v="47"/>
    <x v="1"/>
    <x v="8"/>
    <x v="1"/>
  </r>
  <r>
    <x v="3"/>
    <x v="13"/>
    <x v="66"/>
    <x v="47"/>
    <x v="1"/>
    <x v="8"/>
    <x v="1"/>
  </r>
  <r>
    <x v="3"/>
    <x v="13"/>
    <x v="208"/>
    <x v="46"/>
    <x v="0"/>
    <x v="7"/>
    <x v="1"/>
  </r>
  <r>
    <x v="3"/>
    <x v="13"/>
    <x v="277"/>
    <x v="41"/>
    <x v="0"/>
    <x v="7"/>
    <x v="1"/>
  </r>
  <r>
    <x v="3"/>
    <x v="13"/>
    <x v="302"/>
    <x v="41"/>
    <x v="0"/>
    <x v="7"/>
    <x v="1"/>
  </r>
  <r>
    <x v="3"/>
    <x v="13"/>
    <x v="298"/>
    <x v="24"/>
    <x v="0"/>
    <x v="4"/>
    <x v="1"/>
  </r>
  <r>
    <x v="3"/>
    <x v="13"/>
    <x v="282"/>
    <x v="36"/>
    <x v="0"/>
    <x v="6"/>
    <x v="1"/>
  </r>
  <r>
    <x v="4"/>
    <x v="3"/>
    <x v="125"/>
    <x v="29"/>
    <x v="0"/>
    <x v="6"/>
    <x v="0"/>
  </r>
  <r>
    <x v="4"/>
    <x v="3"/>
    <x v="30"/>
    <x v="56"/>
    <x v="0"/>
    <x v="8"/>
    <x v="0"/>
  </r>
  <r>
    <x v="4"/>
    <x v="3"/>
    <x v="60"/>
    <x v="53"/>
    <x v="1"/>
    <x v="8"/>
    <x v="0"/>
  </r>
  <r>
    <x v="4"/>
    <x v="3"/>
    <x v="156"/>
    <x v="48"/>
    <x v="0"/>
    <x v="8"/>
    <x v="0"/>
  </r>
  <r>
    <x v="4"/>
    <x v="3"/>
    <x v="58"/>
    <x v="63"/>
    <x v="0"/>
    <x v="9"/>
    <x v="0"/>
  </r>
  <r>
    <x v="4"/>
    <x v="3"/>
    <x v="74"/>
    <x v="30"/>
    <x v="0"/>
    <x v="6"/>
    <x v="0"/>
  </r>
  <r>
    <x v="4"/>
    <x v="3"/>
    <x v="283"/>
    <x v="24"/>
    <x v="0"/>
    <x v="4"/>
    <x v="0"/>
  </r>
  <r>
    <x v="4"/>
    <x v="3"/>
    <x v="120"/>
    <x v="25"/>
    <x v="0"/>
    <x v="4"/>
    <x v="0"/>
  </r>
  <r>
    <x v="4"/>
    <x v="3"/>
    <x v="235"/>
    <x v="38"/>
    <x v="0"/>
    <x v="7"/>
    <x v="0"/>
  </r>
  <r>
    <x v="4"/>
    <x v="3"/>
    <x v="211"/>
    <x v="32"/>
    <x v="0"/>
    <x v="6"/>
    <x v="0"/>
  </r>
  <r>
    <x v="4"/>
    <x v="3"/>
    <x v="28"/>
    <x v="60"/>
    <x v="0"/>
    <x v="9"/>
    <x v="0"/>
  </r>
  <r>
    <x v="4"/>
    <x v="3"/>
    <x v="39"/>
    <x v="41"/>
    <x v="0"/>
    <x v="7"/>
    <x v="0"/>
  </r>
  <r>
    <x v="4"/>
    <x v="3"/>
    <x v="96"/>
    <x v="58"/>
    <x v="1"/>
    <x v="9"/>
    <x v="0"/>
  </r>
  <r>
    <x v="4"/>
    <x v="3"/>
    <x v="44"/>
    <x v="57"/>
    <x v="1"/>
    <x v="9"/>
    <x v="0"/>
  </r>
  <r>
    <x v="4"/>
    <x v="3"/>
    <x v="296"/>
    <x v="50"/>
    <x v="1"/>
    <x v="8"/>
    <x v="0"/>
  </r>
  <r>
    <x v="4"/>
    <x v="3"/>
    <x v="230"/>
    <x v="34"/>
    <x v="1"/>
    <x v="6"/>
    <x v="0"/>
  </r>
  <r>
    <x v="4"/>
    <x v="3"/>
    <x v="80"/>
    <x v="15"/>
    <x v="0"/>
    <x v="3"/>
    <x v="0"/>
  </r>
  <r>
    <x v="4"/>
    <x v="3"/>
    <x v="79"/>
    <x v="48"/>
    <x v="0"/>
    <x v="8"/>
    <x v="0"/>
  </r>
  <r>
    <x v="4"/>
    <x v="3"/>
    <x v="75"/>
    <x v="43"/>
    <x v="0"/>
    <x v="7"/>
    <x v="0"/>
  </r>
  <r>
    <x v="4"/>
    <x v="3"/>
    <x v="121"/>
    <x v="27"/>
    <x v="0"/>
    <x v="6"/>
    <x v="0"/>
  </r>
  <r>
    <x v="4"/>
    <x v="3"/>
    <x v="209"/>
    <x v="61"/>
    <x v="1"/>
    <x v="9"/>
    <x v="0"/>
  </r>
  <r>
    <x v="4"/>
    <x v="3"/>
    <x v="89"/>
    <x v="54"/>
    <x v="0"/>
    <x v="8"/>
    <x v="0"/>
  </r>
  <r>
    <x v="5"/>
    <x v="4"/>
    <x v="24"/>
    <x v="25"/>
    <x v="1"/>
    <x v="4"/>
    <x v="0"/>
  </r>
  <r>
    <x v="5"/>
    <x v="4"/>
    <x v="94"/>
    <x v="59"/>
    <x v="1"/>
    <x v="9"/>
    <x v="0"/>
  </r>
  <r>
    <x v="5"/>
    <x v="4"/>
    <x v="130"/>
    <x v="27"/>
    <x v="1"/>
    <x v="6"/>
    <x v="0"/>
  </r>
  <r>
    <x v="5"/>
    <x v="4"/>
    <x v="221"/>
    <x v="48"/>
    <x v="1"/>
    <x v="8"/>
    <x v="0"/>
  </r>
  <r>
    <x v="5"/>
    <x v="4"/>
    <x v="178"/>
    <x v="34"/>
    <x v="0"/>
    <x v="6"/>
    <x v="0"/>
  </r>
  <r>
    <x v="5"/>
    <x v="4"/>
    <x v="172"/>
    <x v="58"/>
    <x v="1"/>
    <x v="9"/>
    <x v="0"/>
  </r>
  <r>
    <x v="5"/>
    <x v="4"/>
    <x v="135"/>
    <x v="69"/>
    <x v="1"/>
    <x v="9"/>
    <x v="0"/>
  </r>
  <r>
    <x v="5"/>
    <x v="4"/>
    <x v="279"/>
    <x v="34"/>
    <x v="1"/>
    <x v="6"/>
    <x v="0"/>
  </r>
  <r>
    <x v="5"/>
    <x v="4"/>
    <x v="95"/>
    <x v="13"/>
    <x v="0"/>
    <x v="3"/>
    <x v="0"/>
  </r>
  <r>
    <x v="5"/>
    <x v="4"/>
    <x v="218"/>
    <x v="50"/>
    <x v="0"/>
    <x v="8"/>
    <x v="0"/>
  </r>
  <r>
    <x v="5"/>
    <x v="4"/>
    <x v="183"/>
    <x v="29"/>
    <x v="1"/>
    <x v="6"/>
    <x v="0"/>
  </r>
  <r>
    <x v="5"/>
    <x v="4"/>
    <x v="148"/>
    <x v="35"/>
    <x v="1"/>
    <x v="6"/>
    <x v="0"/>
  </r>
  <r>
    <x v="5"/>
    <x v="4"/>
    <x v="284"/>
    <x v="54"/>
    <x v="1"/>
    <x v="8"/>
    <x v="0"/>
  </r>
  <r>
    <x v="5"/>
    <x v="4"/>
    <x v="288"/>
    <x v="56"/>
    <x v="0"/>
    <x v="8"/>
    <x v="0"/>
  </r>
  <r>
    <x v="5"/>
    <x v="4"/>
    <x v="161"/>
    <x v="34"/>
    <x v="1"/>
    <x v="6"/>
    <x v="0"/>
  </r>
  <r>
    <x v="5"/>
    <x v="4"/>
    <x v="11"/>
    <x v="54"/>
    <x v="1"/>
    <x v="8"/>
    <x v="0"/>
  </r>
  <r>
    <x v="5"/>
    <x v="4"/>
    <x v="108"/>
    <x v="35"/>
    <x v="0"/>
    <x v="6"/>
    <x v="0"/>
  </r>
  <r>
    <x v="5"/>
    <x v="4"/>
    <x v="107"/>
    <x v="43"/>
    <x v="0"/>
    <x v="7"/>
    <x v="0"/>
  </r>
  <r>
    <x v="5"/>
    <x v="4"/>
    <x v="25"/>
    <x v="48"/>
    <x v="0"/>
    <x v="8"/>
    <x v="0"/>
  </r>
  <r>
    <x v="5"/>
    <x v="4"/>
    <x v="34"/>
    <x v="54"/>
    <x v="0"/>
    <x v="8"/>
    <x v="0"/>
  </r>
  <r>
    <x v="5"/>
    <x v="4"/>
    <x v="84"/>
    <x v="50"/>
    <x v="1"/>
    <x v="8"/>
    <x v="0"/>
  </r>
  <r>
    <x v="5"/>
    <x v="4"/>
    <x v="191"/>
    <x v="41"/>
    <x v="0"/>
    <x v="7"/>
    <x v="0"/>
  </r>
  <r>
    <x v="5"/>
    <x v="4"/>
    <x v="291"/>
    <x v="28"/>
    <x v="1"/>
    <x v="6"/>
    <x v="0"/>
  </r>
  <r>
    <x v="6"/>
    <x v="1"/>
    <x v="36"/>
    <x v="60"/>
    <x v="1"/>
    <x v="9"/>
    <x v="0"/>
  </r>
  <r>
    <x v="6"/>
    <x v="1"/>
    <x v="181"/>
    <x v="67"/>
    <x v="1"/>
    <x v="9"/>
    <x v="0"/>
  </r>
  <r>
    <x v="6"/>
    <x v="1"/>
    <x v="201"/>
    <x v="52"/>
    <x v="1"/>
    <x v="8"/>
    <x v="0"/>
  </r>
  <r>
    <x v="6"/>
    <x v="1"/>
    <x v="276"/>
    <x v="31"/>
    <x v="0"/>
    <x v="6"/>
    <x v="0"/>
  </r>
  <r>
    <x v="6"/>
    <x v="1"/>
    <x v="19"/>
    <x v="49"/>
    <x v="0"/>
    <x v="8"/>
    <x v="0"/>
  </r>
  <r>
    <x v="6"/>
    <x v="1"/>
    <x v="110"/>
    <x v="32"/>
    <x v="0"/>
    <x v="6"/>
    <x v="0"/>
  </r>
  <r>
    <x v="6"/>
    <x v="1"/>
    <x v="49"/>
    <x v="56"/>
    <x v="1"/>
    <x v="8"/>
    <x v="0"/>
  </r>
  <r>
    <x v="6"/>
    <x v="1"/>
    <x v="180"/>
    <x v="54"/>
    <x v="0"/>
    <x v="8"/>
    <x v="0"/>
  </r>
  <r>
    <x v="6"/>
    <x v="1"/>
    <x v="257"/>
    <x v="47"/>
    <x v="0"/>
    <x v="8"/>
    <x v="0"/>
  </r>
  <r>
    <x v="6"/>
    <x v="1"/>
    <x v="168"/>
    <x v="52"/>
    <x v="0"/>
    <x v="8"/>
    <x v="0"/>
  </r>
  <r>
    <x v="6"/>
    <x v="1"/>
    <x v="199"/>
    <x v="27"/>
    <x v="0"/>
    <x v="6"/>
    <x v="0"/>
  </r>
  <r>
    <x v="6"/>
    <x v="1"/>
    <x v="146"/>
    <x v="44"/>
    <x v="0"/>
    <x v="7"/>
    <x v="0"/>
  </r>
  <r>
    <x v="6"/>
    <x v="1"/>
    <x v="40"/>
    <x v="63"/>
    <x v="0"/>
    <x v="9"/>
    <x v="0"/>
  </r>
  <r>
    <x v="6"/>
    <x v="1"/>
    <x v="186"/>
    <x v="48"/>
    <x v="1"/>
    <x v="8"/>
    <x v="0"/>
  </r>
  <r>
    <x v="6"/>
    <x v="1"/>
    <x v="67"/>
    <x v="53"/>
    <x v="0"/>
    <x v="8"/>
    <x v="0"/>
  </r>
  <r>
    <x v="6"/>
    <x v="1"/>
    <x v="185"/>
    <x v="64"/>
    <x v="1"/>
    <x v="9"/>
    <x v="0"/>
  </r>
  <r>
    <x v="7"/>
    <x v="0"/>
    <x v="214"/>
    <x v="35"/>
    <x v="0"/>
    <x v="6"/>
    <x v="0"/>
  </r>
  <r>
    <x v="7"/>
    <x v="0"/>
    <x v="56"/>
    <x v="56"/>
    <x v="1"/>
    <x v="8"/>
    <x v="0"/>
  </r>
  <r>
    <x v="7"/>
    <x v="0"/>
    <x v="222"/>
    <x v="50"/>
    <x v="1"/>
    <x v="8"/>
    <x v="0"/>
  </r>
  <r>
    <x v="7"/>
    <x v="0"/>
    <x v="203"/>
    <x v="52"/>
    <x v="1"/>
    <x v="8"/>
    <x v="0"/>
  </r>
  <r>
    <x v="7"/>
    <x v="0"/>
    <x v="105"/>
    <x v="48"/>
    <x v="1"/>
    <x v="8"/>
    <x v="0"/>
  </r>
  <r>
    <x v="7"/>
    <x v="0"/>
    <x v="318"/>
    <x v="17"/>
    <x v="0"/>
    <x v="3"/>
    <x v="0"/>
  </r>
  <r>
    <x v="7"/>
    <x v="0"/>
    <x v="270"/>
    <x v="34"/>
    <x v="1"/>
    <x v="6"/>
    <x v="0"/>
  </r>
  <r>
    <x v="7"/>
    <x v="0"/>
    <x v="206"/>
    <x v="41"/>
    <x v="0"/>
    <x v="7"/>
    <x v="0"/>
  </r>
  <r>
    <x v="7"/>
    <x v="0"/>
    <x v="15"/>
    <x v="63"/>
    <x v="1"/>
    <x v="9"/>
    <x v="0"/>
  </r>
  <r>
    <x v="7"/>
    <x v="0"/>
    <x v="26"/>
    <x v="42"/>
    <x v="1"/>
    <x v="7"/>
    <x v="0"/>
  </r>
  <r>
    <x v="7"/>
    <x v="0"/>
    <x v="290"/>
    <x v="37"/>
    <x v="1"/>
    <x v="7"/>
    <x v="0"/>
  </r>
  <r>
    <x v="7"/>
    <x v="0"/>
    <x v="204"/>
    <x v="52"/>
    <x v="0"/>
    <x v="8"/>
    <x v="0"/>
  </r>
  <r>
    <x v="7"/>
    <x v="0"/>
    <x v="188"/>
    <x v="25"/>
    <x v="1"/>
    <x v="4"/>
    <x v="0"/>
  </r>
  <r>
    <x v="7"/>
    <x v="0"/>
    <x v="301"/>
    <x v="39"/>
    <x v="1"/>
    <x v="7"/>
    <x v="0"/>
  </r>
  <r>
    <x v="7"/>
    <x v="0"/>
    <x v="292"/>
    <x v="53"/>
    <x v="1"/>
    <x v="8"/>
    <x v="0"/>
  </r>
  <r>
    <x v="7"/>
    <x v="0"/>
    <x v="83"/>
    <x v="51"/>
    <x v="1"/>
    <x v="8"/>
    <x v="0"/>
  </r>
  <r>
    <x v="7"/>
    <x v="0"/>
    <x v="258"/>
    <x v="25"/>
    <x v="0"/>
    <x v="4"/>
    <x v="0"/>
  </r>
  <r>
    <x v="7"/>
    <x v="0"/>
    <x v="202"/>
    <x v="28"/>
    <x v="0"/>
    <x v="6"/>
    <x v="0"/>
  </r>
  <r>
    <x v="7"/>
    <x v="0"/>
    <x v="155"/>
    <x v="53"/>
    <x v="1"/>
    <x v="8"/>
    <x v="0"/>
  </r>
  <r>
    <x v="7"/>
    <x v="0"/>
    <x v="219"/>
    <x v="43"/>
    <x v="1"/>
    <x v="7"/>
    <x v="0"/>
  </r>
  <r>
    <x v="7"/>
    <x v="0"/>
    <x v="198"/>
    <x v="54"/>
    <x v="0"/>
    <x v="8"/>
    <x v="0"/>
  </r>
  <r>
    <x v="7"/>
    <x v="0"/>
    <x v="68"/>
    <x v="52"/>
    <x v="1"/>
    <x v="8"/>
    <x v="0"/>
  </r>
  <r>
    <x v="7"/>
    <x v="0"/>
    <x v="43"/>
    <x v="52"/>
    <x v="0"/>
    <x v="8"/>
    <x v="0"/>
  </r>
  <r>
    <x v="7"/>
    <x v="0"/>
    <x v="231"/>
    <x v="15"/>
    <x v="1"/>
    <x v="3"/>
    <x v="0"/>
  </r>
  <r>
    <x v="7"/>
    <x v="0"/>
    <x v="281"/>
    <x v="52"/>
    <x v="1"/>
    <x v="8"/>
    <x v="0"/>
  </r>
  <r>
    <x v="7"/>
    <x v="0"/>
    <x v="241"/>
    <x v="35"/>
    <x v="0"/>
    <x v="6"/>
    <x v="0"/>
  </r>
  <r>
    <x v="7"/>
    <x v="0"/>
    <x v="256"/>
    <x v="41"/>
    <x v="1"/>
    <x v="7"/>
    <x v="0"/>
  </r>
  <r>
    <x v="7"/>
    <x v="0"/>
    <x v="33"/>
    <x v="39"/>
    <x v="1"/>
    <x v="7"/>
    <x v="0"/>
  </r>
  <r>
    <x v="7"/>
    <x v="0"/>
    <x v="289"/>
    <x v="62"/>
    <x v="0"/>
    <x v="9"/>
    <x v="0"/>
  </r>
  <r>
    <x v="7"/>
    <x v="0"/>
    <x v="227"/>
    <x v="44"/>
    <x v="0"/>
    <x v="7"/>
    <x v="0"/>
  </r>
  <r>
    <x v="7"/>
    <x v="0"/>
    <x v="177"/>
    <x v="60"/>
    <x v="0"/>
    <x v="9"/>
    <x v="0"/>
  </r>
  <r>
    <x v="7"/>
    <x v="0"/>
    <x v="300"/>
    <x v="49"/>
    <x v="1"/>
    <x v="8"/>
    <x v="0"/>
  </r>
  <r>
    <x v="7"/>
    <x v="0"/>
    <x v="35"/>
    <x v="59"/>
    <x v="0"/>
    <x v="9"/>
    <x v="0"/>
  </r>
  <r>
    <x v="7"/>
    <x v="0"/>
    <x v="134"/>
    <x v="35"/>
    <x v="0"/>
    <x v="6"/>
    <x v="0"/>
  </r>
  <r>
    <x v="8"/>
    <x v="2"/>
    <x v="22"/>
    <x v="43"/>
    <x v="1"/>
    <x v="7"/>
    <x v="1"/>
  </r>
  <r>
    <x v="8"/>
    <x v="2"/>
    <x v="10"/>
    <x v="51"/>
    <x v="1"/>
    <x v="8"/>
    <x v="1"/>
  </r>
  <r>
    <x v="8"/>
    <x v="2"/>
    <x v="59"/>
    <x v="51"/>
    <x v="0"/>
    <x v="8"/>
    <x v="1"/>
  </r>
  <r>
    <x v="8"/>
    <x v="2"/>
    <x v="141"/>
    <x v="38"/>
    <x v="1"/>
    <x v="7"/>
    <x v="1"/>
  </r>
  <r>
    <x v="8"/>
    <x v="2"/>
    <x v="109"/>
    <x v="42"/>
    <x v="0"/>
    <x v="7"/>
    <x v="1"/>
  </r>
  <r>
    <x v="8"/>
    <x v="2"/>
    <x v="8"/>
    <x v="46"/>
    <x v="1"/>
    <x v="7"/>
    <x v="1"/>
  </r>
  <r>
    <x v="8"/>
    <x v="2"/>
    <x v="88"/>
    <x v="33"/>
    <x v="0"/>
    <x v="6"/>
    <x v="1"/>
  </r>
  <r>
    <x v="8"/>
    <x v="2"/>
    <x v="285"/>
    <x v="44"/>
    <x v="0"/>
    <x v="7"/>
    <x v="1"/>
  </r>
  <r>
    <x v="8"/>
    <x v="2"/>
    <x v="275"/>
    <x v="31"/>
    <x v="1"/>
    <x v="6"/>
    <x v="1"/>
  </r>
  <r>
    <x v="8"/>
    <x v="2"/>
    <x v="158"/>
    <x v="44"/>
    <x v="0"/>
    <x v="7"/>
    <x v="1"/>
  </r>
  <r>
    <x v="9"/>
    <x v="14"/>
    <x v="136"/>
    <x v="63"/>
    <x v="0"/>
    <x v="9"/>
    <x v="0"/>
  </r>
  <r>
    <x v="9"/>
    <x v="14"/>
    <x v="246"/>
    <x v="32"/>
    <x v="0"/>
    <x v="6"/>
    <x v="0"/>
  </r>
  <r>
    <x v="9"/>
    <x v="14"/>
    <x v="250"/>
    <x v="48"/>
    <x v="0"/>
    <x v="8"/>
    <x v="0"/>
  </r>
  <r>
    <x v="9"/>
    <x v="14"/>
    <x v="261"/>
    <x v="46"/>
    <x v="1"/>
    <x v="7"/>
    <x v="0"/>
  </r>
  <r>
    <x v="9"/>
    <x v="14"/>
    <x v="86"/>
    <x v="52"/>
    <x v="0"/>
    <x v="8"/>
    <x v="0"/>
  </r>
  <r>
    <x v="9"/>
    <x v="14"/>
    <x v="171"/>
    <x v="63"/>
    <x v="1"/>
    <x v="9"/>
    <x v="0"/>
  </r>
  <r>
    <x v="9"/>
    <x v="14"/>
    <x v="153"/>
    <x v="53"/>
    <x v="1"/>
    <x v="8"/>
    <x v="0"/>
  </r>
  <r>
    <x v="9"/>
    <x v="14"/>
    <x v="268"/>
    <x v="60"/>
    <x v="1"/>
    <x v="9"/>
    <x v="0"/>
  </r>
  <r>
    <x v="9"/>
    <x v="14"/>
    <x v="71"/>
    <x v="44"/>
    <x v="0"/>
    <x v="7"/>
    <x v="0"/>
  </r>
  <r>
    <x v="9"/>
    <x v="14"/>
    <x v="127"/>
    <x v="57"/>
    <x v="0"/>
    <x v="9"/>
    <x v="0"/>
  </r>
  <r>
    <x v="9"/>
    <x v="14"/>
    <x v="4"/>
    <x v="62"/>
    <x v="0"/>
    <x v="9"/>
    <x v="0"/>
  </r>
  <r>
    <x v="9"/>
    <x v="14"/>
    <x v="64"/>
    <x v="65"/>
    <x v="0"/>
    <x v="9"/>
    <x v="0"/>
  </r>
  <r>
    <x v="9"/>
    <x v="14"/>
    <x v="78"/>
    <x v="41"/>
    <x v="0"/>
    <x v="7"/>
    <x v="0"/>
  </r>
  <r>
    <x v="9"/>
    <x v="14"/>
    <x v="23"/>
    <x v="58"/>
    <x v="1"/>
    <x v="9"/>
    <x v="0"/>
  </r>
  <r>
    <x v="9"/>
    <x v="14"/>
    <x v="16"/>
    <x v="62"/>
    <x v="1"/>
    <x v="9"/>
    <x v="0"/>
  </r>
  <r>
    <x v="9"/>
    <x v="14"/>
    <x v="179"/>
    <x v="43"/>
    <x v="1"/>
    <x v="7"/>
    <x v="0"/>
  </r>
  <r>
    <x v="9"/>
    <x v="14"/>
    <x v="247"/>
    <x v="55"/>
    <x v="0"/>
    <x v="8"/>
    <x v="0"/>
  </r>
  <r>
    <x v="9"/>
    <x v="14"/>
    <x v="131"/>
    <x v="45"/>
    <x v="0"/>
    <x v="7"/>
    <x v="0"/>
  </r>
  <r>
    <x v="9"/>
    <x v="14"/>
    <x v="31"/>
    <x v="30"/>
    <x v="1"/>
    <x v="6"/>
    <x v="0"/>
  </r>
  <r>
    <x v="9"/>
    <x v="14"/>
    <x v="73"/>
    <x v="57"/>
    <x v="0"/>
    <x v="9"/>
    <x v="0"/>
  </r>
  <r>
    <x v="9"/>
    <x v="14"/>
    <x v="0"/>
    <x v="57"/>
    <x v="1"/>
    <x v="9"/>
    <x v="0"/>
  </r>
  <r>
    <x v="9"/>
    <x v="14"/>
    <x v="115"/>
    <x v="64"/>
    <x v="0"/>
    <x v="9"/>
    <x v="0"/>
  </r>
  <r>
    <x v="9"/>
    <x v="14"/>
    <x v="55"/>
    <x v="53"/>
    <x v="0"/>
    <x v="8"/>
    <x v="0"/>
  </r>
  <r>
    <x v="9"/>
    <x v="14"/>
    <x v="69"/>
    <x v="56"/>
    <x v="0"/>
    <x v="8"/>
    <x v="0"/>
  </r>
  <r>
    <x v="9"/>
    <x v="14"/>
    <x v="295"/>
    <x v="53"/>
    <x v="1"/>
    <x v="8"/>
    <x v="0"/>
  </r>
  <r>
    <x v="9"/>
    <x v="14"/>
    <x v="114"/>
    <x v="56"/>
    <x v="1"/>
    <x v="8"/>
    <x v="0"/>
  </r>
  <r>
    <x v="9"/>
    <x v="14"/>
    <x v="182"/>
    <x v="39"/>
    <x v="1"/>
    <x v="7"/>
    <x v="0"/>
  </r>
  <r>
    <x v="9"/>
    <x v="14"/>
    <x v="265"/>
    <x v="56"/>
    <x v="1"/>
    <x v="8"/>
    <x v="0"/>
  </r>
  <r>
    <x v="9"/>
    <x v="14"/>
    <x v="215"/>
    <x v="56"/>
    <x v="1"/>
    <x v="8"/>
    <x v="0"/>
  </r>
  <r>
    <x v="9"/>
    <x v="14"/>
    <x v="118"/>
    <x v="50"/>
    <x v="1"/>
    <x v="8"/>
    <x v="0"/>
  </r>
  <r>
    <x v="9"/>
    <x v="14"/>
    <x v="124"/>
    <x v="57"/>
    <x v="0"/>
    <x v="9"/>
    <x v="0"/>
  </r>
  <r>
    <x v="9"/>
    <x v="14"/>
    <x v="166"/>
    <x v="56"/>
    <x v="1"/>
    <x v="8"/>
    <x v="0"/>
  </r>
  <r>
    <x v="9"/>
    <x v="14"/>
    <x v="12"/>
    <x v="58"/>
    <x v="0"/>
    <x v="9"/>
    <x v="0"/>
  </r>
  <r>
    <x v="9"/>
    <x v="14"/>
    <x v="226"/>
    <x v="27"/>
    <x v="0"/>
    <x v="6"/>
    <x v="0"/>
  </r>
  <r>
    <x v="9"/>
    <x v="14"/>
    <x v="128"/>
    <x v="53"/>
    <x v="1"/>
    <x v="8"/>
    <x v="0"/>
  </r>
  <r>
    <x v="15"/>
    <x v="8"/>
    <x v="133"/>
    <x v="40"/>
    <x v="1"/>
    <x v="7"/>
    <x v="1"/>
  </r>
  <r>
    <x v="15"/>
    <x v="8"/>
    <x v="233"/>
    <x v="33"/>
    <x v="1"/>
    <x v="6"/>
    <x v="1"/>
  </r>
  <r>
    <x v="15"/>
    <x v="8"/>
    <x v="223"/>
    <x v="42"/>
    <x v="0"/>
    <x v="7"/>
    <x v="1"/>
  </r>
  <r>
    <x v="15"/>
    <x v="8"/>
    <x v="3"/>
    <x v="56"/>
    <x v="1"/>
    <x v="8"/>
    <x v="1"/>
  </r>
  <r>
    <x v="15"/>
    <x v="8"/>
    <x v="316"/>
    <x v="39"/>
    <x v="0"/>
    <x v="7"/>
    <x v="1"/>
  </r>
  <r>
    <x v="15"/>
    <x v="8"/>
    <x v="162"/>
    <x v="38"/>
    <x v="0"/>
    <x v="7"/>
    <x v="1"/>
  </r>
  <r>
    <x v="15"/>
    <x v="8"/>
    <x v="147"/>
    <x v="49"/>
    <x v="0"/>
    <x v="8"/>
    <x v="1"/>
  </r>
  <r>
    <x v="15"/>
    <x v="8"/>
    <x v="111"/>
    <x v="50"/>
    <x v="0"/>
    <x v="8"/>
    <x v="1"/>
  </r>
  <r>
    <x v="15"/>
    <x v="8"/>
    <x v="229"/>
    <x v="41"/>
    <x v="0"/>
    <x v="7"/>
    <x v="1"/>
  </r>
  <r>
    <x v="16"/>
    <x v="16"/>
    <x v="65"/>
    <x v="41"/>
    <x v="0"/>
    <x v="7"/>
    <x v="0"/>
  </r>
  <r>
    <x v="16"/>
    <x v="16"/>
    <x v="85"/>
    <x v="19"/>
    <x v="0"/>
    <x v="4"/>
    <x v="0"/>
  </r>
  <r>
    <x v="16"/>
    <x v="16"/>
    <x v="245"/>
    <x v="4"/>
    <x v="0"/>
    <x v="1"/>
    <x v="0"/>
  </r>
  <r>
    <x v="16"/>
    <x v="16"/>
    <x v="17"/>
    <x v="43"/>
    <x v="1"/>
    <x v="7"/>
    <x v="0"/>
  </r>
  <r>
    <x v="16"/>
    <x v="16"/>
    <x v="9"/>
    <x v="36"/>
    <x v="1"/>
    <x v="6"/>
    <x v="0"/>
  </r>
  <r>
    <x v="16"/>
    <x v="16"/>
    <x v="2"/>
    <x v="38"/>
    <x v="1"/>
    <x v="7"/>
    <x v="0"/>
  </r>
  <r>
    <x v="16"/>
    <x v="16"/>
    <x v="157"/>
    <x v="42"/>
    <x v="0"/>
    <x v="7"/>
    <x v="0"/>
  </r>
  <r>
    <x v="16"/>
    <x v="16"/>
    <x v="293"/>
    <x v="31"/>
    <x v="1"/>
    <x v="6"/>
    <x v="0"/>
  </r>
  <r>
    <x v="16"/>
    <x v="16"/>
    <x v="53"/>
    <x v="20"/>
    <x v="0"/>
    <x v="4"/>
    <x v="0"/>
  </r>
  <r>
    <x v="16"/>
    <x v="16"/>
    <x v="164"/>
    <x v="32"/>
    <x v="0"/>
    <x v="6"/>
    <x v="0"/>
  </r>
  <r>
    <x v="16"/>
    <x v="16"/>
    <x v="210"/>
    <x v="9"/>
    <x v="1"/>
    <x v="2"/>
    <x v="0"/>
  </r>
  <r>
    <x v="16"/>
    <x v="16"/>
    <x v="305"/>
    <x v="18"/>
    <x v="0"/>
    <x v="4"/>
    <x v="0"/>
  </r>
  <r>
    <x v="12"/>
    <x v="5"/>
    <x v="63"/>
    <x v="44"/>
    <x v="0"/>
    <x v="7"/>
    <x v="0"/>
  </r>
  <r>
    <x v="12"/>
    <x v="5"/>
    <x v="232"/>
    <x v="52"/>
    <x v="1"/>
    <x v="8"/>
    <x v="0"/>
  </r>
  <r>
    <x v="12"/>
    <x v="5"/>
    <x v="278"/>
    <x v="63"/>
    <x v="1"/>
    <x v="9"/>
    <x v="0"/>
  </r>
  <r>
    <x v="12"/>
    <x v="5"/>
    <x v="238"/>
    <x v="56"/>
    <x v="0"/>
    <x v="8"/>
    <x v="0"/>
  </r>
  <r>
    <x v="12"/>
    <x v="5"/>
    <x v="132"/>
    <x v="60"/>
    <x v="1"/>
    <x v="9"/>
    <x v="0"/>
  </r>
  <r>
    <x v="12"/>
    <x v="5"/>
    <x v="308"/>
    <x v="9"/>
    <x v="1"/>
    <x v="2"/>
    <x v="0"/>
  </r>
  <r>
    <x v="12"/>
    <x v="5"/>
    <x v="98"/>
    <x v="60"/>
    <x v="1"/>
    <x v="9"/>
    <x v="0"/>
  </r>
  <r>
    <x v="12"/>
    <x v="5"/>
    <x v="42"/>
    <x v="21"/>
    <x v="0"/>
    <x v="4"/>
    <x v="0"/>
  </r>
  <r>
    <x v="12"/>
    <x v="5"/>
    <x v="159"/>
    <x v="48"/>
    <x v="0"/>
    <x v="8"/>
    <x v="0"/>
  </r>
  <r>
    <x v="12"/>
    <x v="5"/>
    <x v="81"/>
    <x v="51"/>
    <x v="1"/>
    <x v="8"/>
    <x v="0"/>
  </r>
  <r>
    <x v="12"/>
    <x v="5"/>
    <x v="303"/>
    <x v="47"/>
    <x v="1"/>
    <x v="8"/>
    <x v="0"/>
  </r>
  <r>
    <x v="12"/>
    <x v="5"/>
    <x v="304"/>
    <x v="64"/>
    <x v="1"/>
    <x v="9"/>
    <x v="0"/>
  </r>
  <r>
    <x v="12"/>
    <x v="5"/>
    <x v="236"/>
    <x v="38"/>
    <x v="1"/>
    <x v="7"/>
    <x v="0"/>
  </r>
  <r>
    <x v="12"/>
    <x v="5"/>
    <x v="252"/>
    <x v="48"/>
    <x v="1"/>
    <x v="8"/>
    <x v="0"/>
  </r>
  <r>
    <x v="12"/>
    <x v="5"/>
    <x v="102"/>
    <x v="53"/>
    <x v="1"/>
    <x v="8"/>
    <x v="0"/>
  </r>
  <r>
    <x v="12"/>
    <x v="5"/>
    <x v="99"/>
    <x v="41"/>
    <x v="1"/>
    <x v="7"/>
    <x v="0"/>
  </r>
  <r>
    <x v="12"/>
    <x v="5"/>
    <x v="46"/>
    <x v="56"/>
    <x v="0"/>
    <x v="8"/>
    <x v="0"/>
  </r>
  <r>
    <x v="12"/>
    <x v="5"/>
    <x v="139"/>
    <x v="53"/>
    <x v="0"/>
    <x v="8"/>
    <x v="0"/>
  </r>
  <r>
    <x v="12"/>
    <x v="5"/>
    <x v="20"/>
    <x v="54"/>
    <x v="1"/>
    <x v="8"/>
    <x v="0"/>
  </r>
  <r>
    <x v="12"/>
    <x v="5"/>
    <x v="143"/>
    <x v="43"/>
    <x v="1"/>
    <x v="7"/>
    <x v="0"/>
  </r>
  <r>
    <x v="12"/>
    <x v="5"/>
    <x v="287"/>
    <x v="10"/>
    <x v="0"/>
    <x v="2"/>
    <x v="0"/>
  </r>
  <r>
    <x v="12"/>
    <x v="5"/>
    <x v="224"/>
    <x v="46"/>
    <x v="1"/>
    <x v="7"/>
    <x v="0"/>
  </r>
  <r>
    <x v="12"/>
    <x v="5"/>
    <x v="142"/>
    <x v="51"/>
    <x v="0"/>
    <x v="8"/>
    <x v="0"/>
  </r>
  <r>
    <x v="12"/>
    <x v="5"/>
    <x v="167"/>
    <x v="47"/>
    <x v="0"/>
    <x v="8"/>
    <x v="0"/>
  </r>
  <r>
    <x v="12"/>
    <x v="5"/>
    <x v="61"/>
    <x v="53"/>
    <x v="0"/>
    <x v="8"/>
    <x v="0"/>
  </r>
  <r>
    <x v="12"/>
    <x v="5"/>
    <x v="274"/>
    <x v="57"/>
    <x v="1"/>
    <x v="9"/>
    <x v="0"/>
  </r>
  <r>
    <x v="12"/>
    <x v="5"/>
    <x v="7"/>
    <x v="61"/>
    <x v="1"/>
    <x v="9"/>
    <x v="0"/>
  </r>
  <r>
    <x v="12"/>
    <x v="5"/>
    <x v="266"/>
    <x v="39"/>
    <x v="1"/>
    <x v="7"/>
    <x v="0"/>
  </r>
  <r>
    <x v="13"/>
    <x v="6"/>
    <x v="92"/>
    <x v="58"/>
    <x v="0"/>
    <x v="9"/>
    <x v="0"/>
  </r>
  <r>
    <x v="13"/>
    <x v="6"/>
    <x v="175"/>
    <x v="50"/>
    <x v="0"/>
    <x v="8"/>
    <x v="0"/>
  </r>
  <r>
    <x v="13"/>
    <x v="6"/>
    <x v="76"/>
    <x v="55"/>
    <x v="0"/>
    <x v="8"/>
    <x v="0"/>
  </r>
  <r>
    <x v="13"/>
    <x v="6"/>
    <x v="184"/>
    <x v="41"/>
    <x v="1"/>
    <x v="7"/>
    <x v="0"/>
  </r>
  <r>
    <x v="13"/>
    <x v="6"/>
    <x v="220"/>
    <x v="52"/>
    <x v="0"/>
    <x v="8"/>
    <x v="0"/>
  </r>
  <r>
    <x v="13"/>
    <x v="6"/>
    <x v="126"/>
    <x v="14"/>
    <x v="0"/>
    <x v="3"/>
    <x v="0"/>
  </r>
  <r>
    <x v="13"/>
    <x v="6"/>
    <x v="87"/>
    <x v="45"/>
    <x v="1"/>
    <x v="7"/>
    <x v="0"/>
  </r>
  <r>
    <x v="13"/>
    <x v="6"/>
    <x v="173"/>
    <x v="60"/>
    <x v="1"/>
    <x v="9"/>
    <x v="0"/>
  </r>
  <r>
    <x v="13"/>
    <x v="6"/>
    <x v="297"/>
    <x v="52"/>
    <x v="0"/>
    <x v="8"/>
    <x v="0"/>
  </r>
  <r>
    <x v="14"/>
    <x v="7"/>
    <x v="174"/>
    <x v="49"/>
    <x v="0"/>
    <x v="8"/>
    <x v="0"/>
  </r>
  <r>
    <x v="14"/>
    <x v="7"/>
    <x v="50"/>
    <x v="62"/>
    <x v="0"/>
    <x v="9"/>
    <x v="0"/>
  </r>
  <r>
    <x v="14"/>
    <x v="7"/>
    <x v="144"/>
    <x v="64"/>
    <x v="0"/>
    <x v="9"/>
    <x v="0"/>
  </r>
  <r>
    <x v="14"/>
    <x v="7"/>
    <x v="190"/>
    <x v="45"/>
    <x v="0"/>
    <x v="7"/>
    <x v="0"/>
  </r>
  <r>
    <x v="14"/>
    <x v="7"/>
    <x v="310"/>
    <x v="45"/>
    <x v="1"/>
    <x v="7"/>
    <x v="0"/>
  </r>
  <r>
    <x v="14"/>
    <x v="7"/>
    <x v="240"/>
    <x v="65"/>
    <x v="1"/>
    <x v="9"/>
    <x v="0"/>
  </r>
  <r>
    <x v="14"/>
    <x v="7"/>
    <x v="189"/>
    <x v="45"/>
    <x v="0"/>
    <x v="7"/>
    <x v="0"/>
  </r>
  <r>
    <x v="14"/>
    <x v="7"/>
    <x v="262"/>
    <x v="42"/>
    <x v="1"/>
    <x v="7"/>
    <x v="0"/>
  </r>
  <r>
    <x v="14"/>
    <x v="7"/>
    <x v="57"/>
    <x v="41"/>
    <x v="0"/>
    <x v="7"/>
    <x v="0"/>
  </r>
  <r>
    <x v="14"/>
    <x v="7"/>
    <x v="217"/>
    <x v="66"/>
    <x v="1"/>
    <x v="9"/>
    <x v="0"/>
  </r>
  <r>
    <x v="14"/>
    <x v="7"/>
    <x v="106"/>
    <x v="56"/>
    <x v="1"/>
    <x v="8"/>
    <x v="0"/>
  </r>
  <r>
    <x v="14"/>
    <x v="7"/>
    <x v="37"/>
    <x v="62"/>
    <x v="1"/>
    <x v="9"/>
    <x v="0"/>
  </r>
  <r>
    <x v="14"/>
    <x v="7"/>
    <x v="103"/>
    <x v="26"/>
    <x v="0"/>
    <x v="4"/>
    <x v="0"/>
  </r>
  <r>
    <x v="14"/>
    <x v="7"/>
    <x v="116"/>
    <x v="27"/>
    <x v="0"/>
    <x v="6"/>
    <x v="0"/>
  </r>
  <r>
    <x v="14"/>
    <x v="7"/>
    <x v="104"/>
    <x v="54"/>
    <x v="0"/>
    <x v="8"/>
    <x v="0"/>
  </r>
  <r>
    <x v="14"/>
    <x v="7"/>
    <x v="29"/>
    <x v="23"/>
    <x v="0"/>
    <x v="4"/>
    <x v="0"/>
  </r>
  <r>
    <x v="14"/>
    <x v="7"/>
    <x v="311"/>
    <x v="44"/>
    <x v="0"/>
    <x v="7"/>
    <x v="0"/>
  </r>
  <r>
    <x v="14"/>
    <x v="7"/>
    <x v="48"/>
    <x v="21"/>
    <x v="0"/>
    <x v="4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Vrtilna tabela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U3:X7" firstHeaderRow="1" firstDataRow="2" firstDataCol="1"/>
  <pivotFields count="7">
    <pivotField compact="0" showAll="0"/>
    <pivotField compact="0" showAll="0"/>
    <pivotField dataField="1" compact="0" showAll="0"/>
    <pivotField compact="0" showAll="0"/>
    <pivotField axis="axisCol" compact="0" showAll="0">
      <items count="3">
        <item x="0"/>
        <item x="1"/>
        <item t="default"/>
      </items>
    </pivotField>
    <pivotField compact="0" showAll="0"/>
    <pivotField axis="axisRow" compact="0" showAll="0" defaultSubtotal="0">
      <items count="2">
        <item x="0"/>
        <item x="1"/>
      </items>
    </pivotField>
  </pivotFields>
  <rowFields count="1">
    <field x="6"/>
  </rowFields>
  <colFields count="1">
    <field x="4"/>
  </colFields>
  <dataFields count="1">
    <dataField name="Štetje od MI" fld="2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rtilna tabela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H3:S7" firstHeaderRow="1" firstDataRow="2" firstDataCol="1"/>
  <pivotFields count="7">
    <pivotField compact="0" showAll="0"/>
    <pivotField compact="0" showAll="0"/>
    <pivotField dataField="1" compact="0" showAll="0"/>
    <pivotField compact="0" showAll="0"/>
    <pivotField compact="0" showAll="0"/>
    <pivotField axis="axisCol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showAll="0" defaultSubtotal="0">
      <items count="2">
        <item x="0"/>
        <item x="1"/>
      </items>
    </pivotField>
  </pivotFields>
  <rowFields count="1">
    <field x="6"/>
  </rowFields>
  <colFields count="1">
    <field x="5"/>
  </colFields>
  <dataFields count="1">
    <dataField name="Štetje od MI" fld="2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rtilna tabela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F16" firstHeaderRow="1" firstDataRow="3" firstDataCol="1"/>
  <pivotFields count="7">
    <pivotField compact="0" showAll="0"/>
    <pivotField compact="0" showAll="0"/>
    <pivotField dataField="1" compact="0" showAll="0"/>
    <pivotField compact="0" showAll="0"/>
    <pivotField axis="axisCol" compact="0" showAll="0">
      <items count="3">
        <item x="0"/>
        <item x="1"/>
        <item t="default"/>
      </items>
    </pivotField>
    <pivotField axis="axisRow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compact="0" showAll="0" defaultSubtotal="0">
      <items count="2">
        <item x="0"/>
        <item x="1"/>
      </items>
    </pivotField>
  </pivotFields>
  <rowFields count="1">
    <field x="5"/>
  </rowFields>
  <colFields count="2">
    <field x="6"/>
    <field x="4"/>
  </colFields>
  <dataFields count="1">
    <dataField name="Štetje od MI" fld="2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6" min="2" style="0" width="17.57"/>
    <col collapsed="false" customWidth="true" hidden="false" outlineLevel="0" max="19" min="8" style="0" width="9.85"/>
    <col collapsed="false" customWidth="true" hidden="false" outlineLevel="0" max="20" min="20" style="0" width="12"/>
    <col collapsed="false" customWidth="true" hidden="false" outlineLevel="0" max="24" min="21" style="0" width="10.43"/>
    <col collapsed="false" customWidth="true" hidden="false" outlineLevel="0" max="25" min="25" style="0" width="3"/>
    <col collapsed="false" customWidth="true" hidden="false" outlineLevel="0" max="26" min="26" style="0" width="12"/>
    <col collapsed="false" customWidth="true" hidden="false" outlineLevel="0" max="27" min="27" style="0" width="8.43"/>
    <col collapsed="false" customWidth="true" hidden="false" outlineLevel="0" max="28" min="28" style="0" width="3"/>
    <col collapsed="false" customWidth="true" hidden="false" outlineLevel="0" max="29" min="29" style="0" width="12"/>
    <col collapsed="false" customWidth="true" hidden="false" outlineLevel="0" max="30" min="30" style="0" width="8.43"/>
    <col collapsed="false" customWidth="true" hidden="false" outlineLevel="0" max="31" min="31" style="0" width="3"/>
    <col collapsed="false" customWidth="true" hidden="false" outlineLevel="0" max="32" min="32" style="0" width="12"/>
    <col collapsed="false" customWidth="true" hidden="false" outlineLevel="0" max="33" min="33" style="0" width="6.71"/>
    <col collapsed="false" customWidth="true" hidden="false" outlineLevel="0" max="34" min="34" style="0" width="3"/>
    <col collapsed="false" customWidth="true" hidden="false" outlineLevel="0" max="35" min="35" style="0" width="10.28"/>
    <col collapsed="false" customWidth="true" hidden="false" outlineLevel="0" max="36" min="36" style="0" width="12.57"/>
  </cols>
  <sheetData>
    <row r="1" customFormat="false" ht="18.75" hidden="false" customHeight="false" outlineLevel="0" collapsed="false">
      <c r="A1" s="1" t="s">
        <v>0</v>
      </c>
    </row>
    <row r="3" customFormat="false" ht="20.1" hidden="false" customHeight="true" outlineLevel="0" collapsed="false">
      <c r="A3" s="2" t="s">
        <v>1</v>
      </c>
      <c r="B3" s="3" t="s">
        <v>2</v>
      </c>
      <c r="C3" s="3" t="s">
        <v>3</v>
      </c>
      <c r="D3" s="4"/>
      <c r="E3" s="4"/>
      <c r="F3" s="5"/>
      <c r="H3" s="2" t="s">
        <v>1</v>
      </c>
      <c r="I3" s="3" t="s">
        <v>4</v>
      </c>
      <c r="J3" s="6"/>
      <c r="K3" s="6"/>
      <c r="L3" s="6"/>
      <c r="M3" s="6"/>
      <c r="N3" s="6"/>
      <c r="O3" s="6"/>
      <c r="P3" s="6"/>
      <c r="Q3" s="6"/>
      <c r="R3" s="6"/>
      <c r="S3" s="7"/>
      <c r="U3" s="2" t="s">
        <v>1</v>
      </c>
      <c r="V3" s="3" t="s">
        <v>3</v>
      </c>
      <c r="W3" s="6"/>
      <c r="X3" s="7"/>
    </row>
    <row r="4" customFormat="false" ht="20.1" hidden="false" customHeight="true" outlineLevel="0" collapsed="false">
      <c r="A4" s="8"/>
      <c r="B4" s="9" t="s">
        <v>5</v>
      </c>
      <c r="C4" s="10"/>
      <c r="D4" s="9" t="s">
        <v>6</v>
      </c>
      <c r="E4" s="10"/>
      <c r="F4" s="11" t="s">
        <v>7</v>
      </c>
      <c r="H4" s="12" t="s">
        <v>2</v>
      </c>
      <c r="I4" s="13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5" t="s">
        <v>7</v>
      </c>
      <c r="U4" s="12" t="s">
        <v>2</v>
      </c>
      <c r="V4" s="13" t="s">
        <v>18</v>
      </c>
      <c r="W4" s="14" t="s">
        <v>19</v>
      </c>
      <c r="X4" s="15" t="s">
        <v>7</v>
      </c>
    </row>
    <row r="5" customFormat="false" ht="15" hidden="false" customHeight="false" outlineLevel="0" collapsed="false">
      <c r="A5" s="12" t="s">
        <v>4</v>
      </c>
      <c r="B5" s="9" t="s">
        <v>18</v>
      </c>
      <c r="C5" s="10" t="s">
        <v>19</v>
      </c>
      <c r="D5" s="9" t="s">
        <v>18</v>
      </c>
      <c r="E5" s="10" t="s">
        <v>19</v>
      </c>
      <c r="F5" s="16"/>
      <c r="H5" s="17" t="s">
        <v>5</v>
      </c>
      <c r="I5" s="18" t="n">
        <v>4</v>
      </c>
      <c r="J5" s="19" t="n">
        <v>2</v>
      </c>
      <c r="K5" s="19" t="n">
        <v>9</v>
      </c>
      <c r="L5" s="19" t="n">
        <v>8</v>
      </c>
      <c r="M5" s="19" t="n">
        <v>18</v>
      </c>
      <c r="N5" s="19" t="n">
        <v>1</v>
      </c>
      <c r="O5" s="19" t="n">
        <v>39</v>
      </c>
      <c r="P5" s="19" t="n">
        <v>56</v>
      </c>
      <c r="Q5" s="19" t="n">
        <v>86</v>
      </c>
      <c r="R5" s="20" t="n">
        <v>46</v>
      </c>
      <c r="S5" s="21" t="n">
        <v>269</v>
      </c>
      <c r="U5" s="17" t="s">
        <v>5</v>
      </c>
      <c r="V5" s="18" t="n">
        <v>140</v>
      </c>
      <c r="W5" s="20" t="n">
        <v>129</v>
      </c>
      <c r="X5" s="21" t="n">
        <v>269</v>
      </c>
    </row>
    <row r="6" customFormat="false" ht="15" hidden="false" customHeight="false" outlineLevel="0" collapsed="false">
      <c r="A6" s="17" t="s">
        <v>8</v>
      </c>
      <c r="B6" s="18" t="n">
        <v>2</v>
      </c>
      <c r="C6" s="20" t="n">
        <v>2</v>
      </c>
      <c r="D6" s="22"/>
      <c r="E6" s="22"/>
      <c r="F6" s="21" t="n">
        <v>4</v>
      </c>
      <c r="H6" s="23" t="s">
        <v>6</v>
      </c>
      <c r="I6" s="24"/>
      <c r="J6" s="25"/>
      <c r="K6" s="25"/>
      <c r="L6" s="25"/>
      <c r="M6" s="25" t="n">
        <v>2</v>
      </c>
      <c r="N6" s="25"/>
      <c r="O6" s="25" t="n">
        <v>11</v>
      </c>
      <c r="P6" s="25" t="n">
        <v>25</v>
      </c>
      <c r="Q6" s="25" t="n">
        <v>12</v>
      </c>
      <c r="R6" s="26"/>
      <c r="S6" s="27" t="n">
        <v>50</v>
      </c>
      <c r="U6" s="23" t="s">
        <v>6</v>
      </c>
      <c r="V6" s="24" t="n">
        <v>38</v>
      </c>
      <c r="W6" s="26" t="n">
        <v>12</v>
      </c>
      <c r="X6" s="27" t="n">
        <v>50</v>
      </c>
    </row>
    <row r="7" customFormat="false" ht="15" hidden="false" customHeight="false" outlineLevel="0" collapsed="false">
      <c r="A7" s="23" t="s">
        <v>9</v>
      </c>
      <c r="B7" s="28" t="n">
        <v>1</v>
      </c>
      <c r="C7" s="29" t="n">
        <v>1</v>
      </c>
      <c r="D7" s="22"/>
      <c r="E7" s="22"/>
      <c r="F7" s="30" t="n">
        <v>2</v>
      </c>
      <c r="H7" s="31" t="s">
        <v>7</v>
      </c>
      <c r="I7" s="32" t="n">
        <v>4</v>
      </c>
      <c r="J7" s="33" t="n">
        <v>2</v>
      </c>
      <c r="K7" s="33" t="n">
        <v>9</v>
      </c>
      <c r="L7" s="33" t="n">
        <v>8</v>
      </c>
      <c r="M7" s="33" t="n">
        <v>20</v>
      </c>
      <c r="N7" s="33" t="n">
        <v>1</v>
      </c>
      <c r="O7" s="33" t="n">
        <v>50</v>
      </c>
      <c r="P7" s="33" t="n">
        <v>81</v>
      </c>
      <c r="Q7" s="33" t="n">
        <v>98</v>
      </c>
      <c r="R7" s="34" t="n">
        <v>46</v>
      </c>
      <c r="S7" s="35" t="n">
        <v>319</v>
      </c>
      <c r="U7" s="31" t="s">
        <v>7</v>
      </c>
      <c r="V7" s="32" t="n">
        <v>178</v>
      </c>
      <c r="W7" s="34" t="n">
        <v>141</v>
      </c>
      <c r="X7" s="35" t="n">
        <v>319</v>
      </c>
    </row>
    <row r="8" customFormat="false" ht="15" hidden="false" customHeight="false" outlineLevel="0" collapsed="false">
      <c r="A8" s="23" t="s">
        <v>10</v>
      </c>
      <c r="B8" s="28" t="n">
        <v>3</v>
      </c>
      <c r="C8" s="29" t="n">
        <v>6</v>
      </c>
      <c r="D8" s="22"/>
      <c r="E8" s="22"/>
      <c r="F8" s="30" t="n">
        <v>9</v>
      </c>
    </row>
    <row r="9" customFormat="false" ht="15" hidden="false" customHeight="false" outlineLevel="0" collapsed="false">
      <c r="A9" s="23" t="s">
        <v>11</v>
      </c>
      <c r="B9" s="28" t="n">
        <v>7</v>
      </c>
      <c r="C9" s="29" t="n">
        <v>1</v>
      </c>
      <c r="D9" s="22"/>
      <c r="E9" s="22"/>
      <c r="F9" s="30" t="n">
        <v>8</v>
      </c>
    </row>
    <row r="10" customFormat="false" ht="15" hidden="false" customHeight="false" outlineLevel="0" collapsed="false">
      <c r="A10" s="23" t="s">
        <v>12</v>
      </c>
      <c r="B10" s="28" t="n">
        <v>13</v>
      </c>
      <c r="C10" s="29" t="n">
        <v>5</v>
      </c>
      <c r="D10" s="22" t="n">
        <v>2</v>
      </c>
      <c r="E10" s="22"/>
      <c r="F10" s="30" t="n">
        <v>20</v>
      </c>
    </row>
    <row r="11" customFormat="false" ht="15" hidden="false" customHeight="false" outlineLevel="0" collapsed="false">
      <c r="A11" s="23" t="s">
        <v>13</v>
      </c>
      <c r="B11" s="28" t="n">
        <v>1</v>
      </c>
      <c r="C11" s="29"/>
      <c r="D11" s="22"/>
      <c r="E11" s="22"/>
      <c r="F11" s="30" t="n">
        <v>1</v>
      </c>
    </row>
    <row r="12" customFormat="false" ht="15" hidden="false" customHeight="false" outlineLevel="0" collapsed="false">
      <c r="A12" s="23" t="s">
        <v>14</v>
      </c>
      <c r="B12" s="28" t="n">
        <v>24</v>
      </c>
      <c r="C12" s="29" t="n">
        <v>15</v>
      </c>
      <c r="D12" s="22" t="n">
        <v>8</v>
      </c>
      <c r="E12" s="22" t="n">
        <v>3</v>
      </c>
      <c r="F12" s="30" t="n">
        <v>50</v>
      </c>
    </row>
    <row r="13" customFormat="false" ht="15" hidden="false" customHeight="false" outlineLevel="0" collapsed="false">
      <c r="A13" s="23" t="s">
        <v>15</v>
      </c>
      <c r="B13" s="28" t="n">
        <v>29</v>
      </c>
      <c r="C13" s="29" t="n">
        <v>27</v>
      </c>
      <c r="D13" s="22" t="n">
        <v>20</v>
      </c>
      <c r="E13" s="22" t="n">
        <v>5</v>
      </c>
      <c r="F13" s="30" t="n">
        <v>81</v>
      </c>
      <c r="H13" s="36"/>
      <c r="I13" s="37"/>
      <c r="J13" s="37"/>
      <c r="K13" s="37"/>
    </row>
    <row r="14" customFormat="false" ht="15" hidden="false" customHeight="false" outlineLevel="0" collapsed="false">
      <c r="A14" s="23" t="s">
        <v>16</v>
      </c>
      <c r="B14" s="28" t="n">
        <v>42</v>
      </c>
      <c r="C14" s="29" t="n">
        <v>44</v>
      </c>
      <c r="D14" s="22" t="n">
        <v>8</v>
      </c>
      <c r="E14" s="22" t="n">
        <v>4</v>
      </c>
      <c r="F14" s="30" t="n">
        <v>98</v>
      </c>
      <c r="H14" s="36"/>
      <c r="I14" s="37"/>
      <c r="J14" s="37"/>
      <c r="K14" s="37"/>
    </row>
    <row r="15" customFormat="false" ht="15" hidden="false" customHeight="false" outlineLevel="0" collapsed="false">
      <c r="A15" s="23" t="s">
        <v>17</v>
      </c>
      <c r="B15" s="24" t="n">
        <v>18</v>
      </c>
      <c r="C15" s="26" t="n">
        <v>28</v>
      </c>
      <c r="D15" s="22"/>
      <c r="E15" s="22"/>
      <c r="F15" s="27" t="n">
        <v>46</v>
      </c>
      <c r="H15" s="36"/>
      <c r="I15" s="37"/>
      <c r="J15" s="37"/>
      <c r="K15" s="37"/>
    </row>
    <row r="16" customFormat="false" ht="15" hidden="false" customHeight="false" outlineLevel="0" collapsed="false">
      <c r="A16" s="31" t="s">
        <v>7</v>
      </c>
      <c r="B16" s="32" t="n">
        <v>140</v>
      </c>
      <c r="C16" s="34" t="n">
        <v>129</v>
      </c>
      <c r="D16" s="32" t="n">
        <v>38</v>
      </c>
      <c r="E16" s="34" t="n">
        <v>12</v>
      </c>
      <c r="F16" s="35" t="n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0"/>
    <col collapsed="false" customWidth="true" hidden="false" outlineLevel="0" max="3" min="3" style="0" width="31.71"/>
    <col collapsed="false" customWidth="true" hidden="false" outlineLevel="0" max="4" min="4" style="0" width="7"/>
    <col collapsed="false" customWidth="true" hidden="false" outlineLevel="0" max="5" min="5" style="0" width="8.85"/>
    <col collapsed="false" customWidth="true" hidden="false" outlineLevel="0" max="6" min="6" style="0" width="5.43"/>
    <col collapsed="false" customWidth="true" hidden="false" outlineLevel="0" max="30" min="30" style="0" width="10"/>
    <col collapsed="false" customWidth="true" hidden="false" outlineLevel="0" max="31" min="31" style="0" width="31.71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3</v>
      </c>
      <c r="G1" s="38" t="s">
        <v>4</v>
      </c>
      <c r="H1" s="0" t="s">
        <v>2</v>
      </c>
    </row>
    <row r="2" customFormat="false" ht="15" hidden="false" customHeight="false" outlineLevel="0" collapsed="false">
      <c r="A2" s="0" t="n">
        <v>1</v>
      </c>
      <c r="B2" s="0" t="n">
        <v>721100102</v>
      </c>
      <c r="C2" s="0" t="s">
        <v>25</v>
      </c>
      <c r="D2" s="0" t="n">
        <v>975691</v>
      </c>
      <c r="E2" s="0" t="n">
        <v>0</v>
      </c>
      <c r="F2" s="0" t="s">
        <v>18</v>
      </c>
      <c r="G2" s="0" t="str">
        <f aca="false">IF(AND(E2&gt;=$I$2,E2&lt;=$J$2),$K$2,IF(AND(E2&gt;=$I$3,E2&lt;=$J$3),$K$3,IF(AND(E2&gt;=$I$4,E2&lt;=$J$4),$K$4,IF(AND(E2&gt;=$I$5,E2&lt;=$J$5),$K$5,IF(AND(E2&gt;=$I$6,E2&lt;=$J$6),$K$6,IF(AND(E2&gt;=$I$7,E2&lt;=$J$7),$K$7,IF(AND(E2&gt;=$I$8,E2&lt;=$J$8),$K$8,IF(AND(E2&gt;=$I$9,E2&lt;=$J$9),$K$9,IF(AND(E2&gt;=$I$10,E2&lt;=$J$10),$K$10,$K$11)))))))))</f>
        <v>0 - 4</v>
      </c>
      <c r="H2" s="0" t="str">
        <f aca="false">VLOOKUP(B2,$AD$2:$AF$18,3,0)</f>
        <v>COVID</v>
      </c>
      <c r="I2" s="0" t="n">
        <v>0</v>
      </c>
      <c r="J2" s="0" t="n">
        <v>4</v>
      </c>
      <c r="K2" s="0" t="str">
        <f aca="false">I2&amp;" - "&amp;J2</f>
        <v>0 - 4</v>
      </c>
      <c r="L2" s="0" t="n">
        <f aca="false" t="array" ref="L2:L12">FREQUENCY($E$2:$E$320,I2:I12)</f>
        <v>3</v>
      </c>
      <c r="AD2" s="0" t="n">
        <v>721100102</v>
      </c>
      <c r="AE2" s="0" t="s">
        <v>25</v>
      </c>
      <c r="AF2" s="0" t="s">
        <v>5</v>
      </c>
    </row>
    <row r="3" customFormat="false" ht="15" hidden="false" customHeight="false" outlineLevel="0" collapsed="false">
      <c r="A3" s="0" t="n">
        <v>2</v>
      </c>
      <c r="B3" s="0" t="n">
        <v>721100102</v>
      </c>
      <c r="C3" s="0" t="s">
        <v>25</v>
      </c>
      <c r="D3" s="0" t="n">
        <v>544612</v>
      </c>
      <c r="E3" s="0" t="n">
        <v>32</v>
      </c>
      <c r="F3" s="0" t="s">
        <v>19</v>
      </c>
      <c r="G3" s="0" t="str">
        <f aca="false">IF(AND(E3&gt;=$I$2,E3&lt;=$J$2),$K$2,IF(AND(E3&gt;=$I$3,E3&lt;=$J$3),$K$3,IF(AND(E3&gt;=$I$4,E3&lt;=$J$4),$K$4,IF(AND(E3&gt;=$I$5,E3&lt;=$J$5),$K$5,IF(AND(E3&gt;=$I$6,E3&lt;=$J$6),$K$6,IF(AND(E3&gt;=$I$7,E3&lt;=$J$7),$K$7,IF(AND(E3&gt;=$I$8,E3&lt;=$J$8),$K$8,IF(AND(E3&gt;=$I$9,E3&lt;=$J$9),$K$9,IF(AND(E3&gt;=$I$10,E3&lt;=$J$10),$K$10,$K$11)))))))))</f>
        <v>25 - 34</v>
      </c>
      <c r="H3" s="0" t="str">
        <f aca="false">VLOOKUP(B3,$AD$2:$AF$18,3,0)</f>
        <v>COVID</v>
      </c>
      <c r="I3" s="0" t="n">
        <v>5</v>
      </c>
      <c r="J3" s="0" t="n">
        <v>14</v>
      </c>
      <c r="K3" s="0" t="str">
        <f aca="false">I3&amp;" - "&amp;J3</f>
        <v>5 - 14</v>
      </c>
      <c r="L3" s="0" t="n">
        <v>1</v>
      </c>
      <c r="AD3" s="0" t="n">
        <v>721100124</v>
      </c>
      <c r="AE3" s="0" t="s">
        <v>26</v>
      </c>
      <c r="AF3" s="0" t="s">
        <v>5</v>
      </c>
    </row>
    <row r="4" customFormat="false" ht="15" hidden="false" customHeight="false" outlineLevel="0" collapsed="false">
      <c r="A4" s="0" t="n">
        <v>3</v>
      </c>
      <c r="B4" s="0" t="n">
        <v>721100102</v>
      </c>
      <c r="C4" s="0" t="s">
        <v>25</v>
      </c>
      <c r="D4" s="0" t="n">
        <v>878237</v>
      </c>
      <c r="E4" s="0" t="n">
        <v>14</v>
      </c>
      <c r="F4" s="0" t="s">
        <v>18</v>
      </c>
      <c r="G4" s="0" t="str">
        <f aca="false">IF(AND(E4&gt;=$I$2,E4&lt;=$J$2),$K$2,IF(AND(E4&gt;=$I$3,E4&lt;=$J$3),$K$3,IF(AND(E4&gt;=$I$4,E4&lt;=$J$4),$K$4,IF(AND(E4&gt;=$I$5,E4&lt;=$J$5),$K$5,IF(AND(E4&gt;=$I$6,E4&lt;=$J$6),$K$6,IF(AND(E4&gt;=$I$7,E4&lt;=$J$7),$K$7,IF(AND(E4&gt;=$I$8,E4&lt;=$J$8),$K$8,IF(AND(E4&gt;=$I$9,E4&lt;=$J$9),$K$9,IF(AND(E4&gt;=$I$10,E4&lt;=$J$10),$K$10,$K$11)))))))))</f>
        <v>5 - 14</v>
      </c>
      <c r="H4" s="0" t="str">
        <f aca="false">VLOOKUP(B4,$AD$2:$AF$18,3,0)</f>
        <v>COVID</v>
      </c>
      <c r="I4" s="0" t="n">
        <v>15</v>
      </c>
      <c r="J4" s="0" t="n">
        <v>24</v>
      </c>
      <c r="K4" s="0" t="str">
        <f aca="false">I4&amp;" - "&amp;J4</f>
        <v>15 - 24</v>
      </c>
      <c r="L4" s="0" t="n">
        <v>1</v>
      </c>
      <c r="AD4" s="0" t="n">
        <v>721100125</v>
      </c>
      <c r="AE4" s="0" t="s">
        <v>27</v>
      </c>
      <c r="AF4" s="0" t="s">
        <v>5</v>
      </c>
    </row>
    <row r="5" customFormat="false" ht="15" hidden="false" customHeight="false" outlineLevel="0" collapsed="false">
      <c r="A5" s="0" t="n">
        <v>4</v>
      </c>
      <c r="B5" s="0" t="n">
        <v>721100102</v>
      </c>
      <c r="C5" s="0" t="s">
        <v>25</v>
      </c>
      <c r="D5" s="0" t="n">
        <v>206044</v>
      </c>
      <c r="E5" s="0" t="n">
        <v>47</v>
      </c>
      <c r="F5" s="0" t="s">
        <v>18</v>
      </c>
      <c r="G5" s="0" t="str">
        <f aca="false">IF(AND(E5&gt;=$I$2,E5&lt;=$J$2),$K$2,IF(AND(E5&gt;=$I$3,E5&lt;=$J$3),$K$3,IF(AND(E5&gt;=$I$4,E5&lt;=$J$4),$K$4,IF(AND(E5&gt;=$I$5,E5&lt;=$J$5),$K$5,IF(AND(E5&gt;=$I$6,E5&lt;=$J$6),$K$6,IF(AND(E5&gt;=$I$7,E5&lt;=$J$7),$K$7,IF(AND(E5&gt;=$I$8,E5&lt;=$J$8),$K$8,IF(AND(E5&gt;=$I$9,E5&lt;=$J$9),$K$9,IF(AND(E5&gt;=$I$10,E5&lt;=$J$10),$K$10,$K$11)))))))))</f>
        <v>45 - 54</v>
      </c>
      <c r="H5" s="0" t="str">
        <f aca="false">VLOOKUP(B5,$AD$2:$AF$18,3,0)</f>
        <v>COVID</v>
      </c>
      <c r="I5" s="0" t="n">
        <v>25</v>
      </c>
      <c r="J5" s="0" t="n">
        <v>34</v>
      </c>
      <c r="K5" s="0" t="str">
        <f aca="false">I5&amp;" - "&amp;J5</f>
        <v>25 - 34</v>
      </c>
      <c r="L5" s="0" t="n">
        <v>4</v>
      </c>
      <c r="AD5" s="0" t="n">
        <v>721100104</v>
      </c>
      <c r="AE5" s="0" t="s">
        <v>28</v>
      </c>
      <c r="AF5" s="0" t="s">
        <v>5</v>
      </c>
    </row>
    <row r="6" customFormat="false" ht="15" hidden="false" customHeight="false" outlineLevel="0" collapsed="false">
      <c r="A6" s="0" t="n">
        <v>5</v>
      </c>
      <c r="B6" s="0" t="n">
        <v>721100102</v>
      </c>
      <c r="C6" s="0" t="s">
        <v>25</v>
      </c>
      <c r="D6" s="0" t="n">
        <v>970439</v>
      </c>
      <c r="E6" s="0" t="n">
        <v>2</v>
      </c>
      <c r="F6" s="0" t="s">
        <v>18</v>
      </c>
      <c r="G6" s="0" t="str">
        <f aca="false">IF(AND(E6&gt;=$I$2,E6&lt;=$J$2),$K$2,IF(AND(E6&gt;=$I$3,E6&lt;=$J$3),$K$3,IF(AND(E6&gt;=$I$4,E6&lt;=$J$4),$K$4,IF(AND(E6&gt;=$I$5,E6&lt;=$J$5),$K$5,IF(AND(E6&gt;=$I$6,E6&lt;=$J$6),$K$6,IF(AND(E6&gt;=$I$7,E6&lt;=$J$7),$K$7,IF(AND(E6&gt;=$I$8,E6&lt;=$J$8),$K$8,IF(AND(E6&gt;=$I$9,E6&lt;=$J$9),$K$9,IF(AND(E6&gt;=$I$10,E6&lt;=$J$10),$K$10,$K$11)))))))))</f>
        <v>0 - 4</v>
      </c>
      <c r="H6" s="0" t="str">
        <f aca="false">VLOOKUP(B6,$AD$2:$AF$18,3,0)</f>
        <v>COVID</v>
      </c>
      <c r="I6" s="0" t="n">
        <v>35</v>
      </c>
      <c r="J6" s="0" t="n">
        <v>44</v>
      </c>
      <c r="K6" s="0" t="str">
        <f aca="false">I6&amp;" - "&amp;J6</f>
        <v>35 - 44</v>
      </c>
      <c r="L6" s="0" t="n">
        <v>8</v>
      </c>
      <c r="AD6" s="0" t="n">
        <v>721100105</v>
      </c>
      <c r="AE6" s="0" t="s">
        <v>29</v>
      </c>
      <c r="AF6" s="0" t="s">
        <v>5</v>
      </c>
    </row>
    <row r="7" customFormat="false" ht="15" hidden="false" customHeight="false" outlineLevel="0" collapsed="false">
      <c r="A7" s="0" t="n">
        <v>6</v>
      </c>
      <c r="B7" s="0" t="n">
        <v>721100102</v>
      </c>
      <c r="C7" s="0" t="s">
        <v>25</v>
      </c>
      <c r="D7" s="0" t="n">
        <v>975696</v>
      </c>
      <c r="E7" s="0" t="n">
        <v>34</v>
      </c>
      <c r="F7" s="0" t="s">
        <v>19</v>
      </c>
      <c r="G7" s="0" t="str">
        <f aca="false">IF(AND(E7&gt;=$I$2,E7&lt;=$J$2),$K$2,IF(AND(E7&gt;=$I$3,E7&lt;=$J$3),$K$3,IF(AND(E7&gt;=$I$4,E7&lt;=$J$4),$K$4,IF(AND(E7&gt;=$I$5,E7&lt;=$J$5),$K$5,IF(AND(E7&gt;=$I$6,E7&lt;=$J$6),$K$6,IF(AND(E7&gt;=$I$7,E7&lt;=$J$7),$K$7,IF(AND(E7&gt;=$I$8,E7&lt;=$J$8),$K$8,IF(AND(E7&gt;=$I$9,E7&lt;=$J$9),$K$9,IF(AND(E7&gt;=$I$10,E7&lt;=$J$10),$K$10,$K$11)))))))))</f>
        <v>25 - 34</v>
      </c>
      <c r="H7" s="0" t="str">
        <f aca="false">VLOOKUP(B7,$AD$2:$AF$18,3,0)</f>
        <v>COVID</v>
      </c>
      <c r="I7" s="0" t="n">
        <v>45</v>
      </c>
      <c r="J7" s="0" t="n">
        <v>54</v>
      </c>
      <c r="K7" s="0" t="str">
        <f aca="false">I7&amp;" - "&amp;J7</f>
        <v>45 - 54</v>
      </c>
      <c r="L7" s="0" t="n">
        <v>9</v>
      </c>
      <c r="AD7" s="0" t="n">
        <v>721100108</v>
      </c>
      <c r="AE7" s="0" t="s">
        <v>30</v>
      </c>
      <c r="AF7" s="0" t="s">
        <v>6</v>
      </c>
    </row>
    <row r="8" customFormat="false" ht="15" hidden="false" customHeight="false" outlineLevel="0" collapsed="false">
      <c r="A8" s="0" t="n">
        <v>7</v>
      </c>
      <c r="B8" s="0" t="n">
        <v>721100102</v>
      </c>
      <c r="C8" s="0" t="s">
        <v>25</v>
      </c>
      <c r="D8" s="0" t="n">
        <v>975762</v>
      </c>
      <c r="E8" s="0" t="n">
        <v>0</v>
      </c>
      <c r="F8" s="0" t="s">
        <v>19</v>
      </c>
      <c r="G8" s="0" t="str">
        <f aca="false">IF(AND(E8&gt;=$I$2,E8&lt;=$J$2),$K$2,IF(AND(E8&gt;=$I$3,E8&lt;=$J$3),$K$3,IF(AND(E8&gt;=$I$4,E8&lt;=$J$4),$K$4,IF(AND(E8&gt;=$I$5,E8&lt;=$J$5),$K$5,IF(AND(E8&gt;=$I$6,E8&lt;=$J$6),$K$6,IF(AND(E8&gt;=$I$7,E8&lt;=$J$7),$K$7,IF(AND(E8&gt;=$I$8,E8&lt;=$J$8),$K$8,IF(AND(E8&gt;=$I$9,E8&lt;=$J$9),$K$9,IF(AND(E8&gt;=$I$10,E8&lt;=$J$10),$K$10,$K$11)))))))))</f>
        <v>0 - 4</v>
      </c>
      <c r="H8" s="0" t="str">
        <f aca="false">VLOOKUP(B8,$AD$2:$AF$18,3,0)</f>
        <v>COVID</v>
      </c>
      <c r="I8" s="0" t="n">
        <v>55</v>
      </c>
      <c r="J8" s="0" t="n">
        <v>64</v>
      </c>
      <c r="K8" s="0" t="str">
        <f aca="false">I8&amp;" - "&amp;J8</f>
        <v>55 - 64</v>
      </c>
      <c r="L8" s="0" t="n">
        <v>26</v>
      </c>
      <c r="AD8" s="0" t="n">
        <v>721100115</v>
      </c>
      <c r="AE8" s="0" t="s">
        <v>31</v>
      </c>
      <c r="AF8" s="0" t="s">
        <v>5</v>
      </c>
    </row>
    <row r="9" customFormat="false" ht="15" hidden="false" customHeight="false" outlineLevel="0" collapsed="false">
      <c r="A9" s="0" t="n">
        <v>8</v>
      </c>
      <c r="B9" s="0" t="n">
        <v>721100102</v>
      </c>
      <c r="C9" s="0" t="s">
        <v>25</v>
      </c>
      <c r="D9" s="0" t="n">
        <v>592167</v>
      </c>
      <c r="E9" s="0" t="n">
        <v>25</v>
      </c>
      <c r="F9" s="0" t="s">
        <v>19</v>
      </c>
      <c r="G9" s="0" t="str">
        <f aca="false">IF(AND(E9&gt;=$I$2,E9&lt;=$J$2),$K$2,IF(AND(E9&gt;=$I$3,E9&lt;=$J$3),$K$3,IF(AND(E9&gt;=$I$4,E9&lt;=$J$4),$K$4,IF(AND(E9&gt;=$I$5,E9&lt;=$J$5),$K$5,IF(AND(E9&gt;=$I$6,E9&lt;=$J$6),$K$6,IF(AND(E9&gt;=$I$7,E9&lt;=$J$7),$K$7,IF(AND(E9&gt;=$I$8,E9&lt;=$J$8),$K$8,IF(AND(E9&gt;=$I$9,E9&lt;=$J$9),$K$9,IF(AND(E9&gt;=$I$10,E9&lt;=$J$10),$K$10,$K$11)))))))))</f>
        <v>25 - 34</v>
      </c>
      <c r="H9" s="0" t="str">
        <f aca="false">VLOOKUP(B9,$AD$2:$AF$18,3,0)</f>
        <v>COVID</v>
      </c>
      <c r="I9" s="0" t="n">
        <v>65</v>
      </c>
      <c r="J9" s="0" t="n">
        <v>74</v>
      </c>
      <c r="K9" s="0" t="str">
        <f aca="false">I9&amp;" - "&amp;J9</f>
        <v>65 - 74</v>
      </c>
      <c r="L9" s="0" t="n">
        <v>45</v>
      </c>
      <c r="AD9" s="0" t="n">
        <v>721100116</v>
      </c>
      <c r="AE9" s="0" t="s">
        <v>32</v>
      </c>
      <c r="AF9" s="0" t="s">
        <v>5</v>
      </c>
    </row>
    <row r="10" customFormat="false" ht="15" hidden="false" customHeight="false" outlineLevel="0" collapsed="false">
      <c r="A10" s="0" t="n">
        <v>9</v>
      </c>
      <c r="B10" s="0" t="n">
        <v>721100102</v>
      </c>
      <c r="C10" s="0" t="s">
        <v>25</v>
      </c>
      <c r="D10" s="0" t="n">
        <v>975787</v>
      </c>
      <c r="E10" s="0" t="n">
        <v>0</v>
      </c>
      <c r="F10" s="0" t="s">
        <v>19</v>
      </c>
      <c r="G10" s="0" t="str">
        <f aca="false">IF(AND(E10&gt;=$I$2,E10&lt;=$J$2),$K$2,IF(AND(E10&gt;=$I$3,E10&lt;=$J$3),$K$3,IF(AND(E10&gt;=$I$4,E10&lt;=$J$4),$K$4,IF(AND(E10&gt;=$I$5,E10&lt;=$J$5),$K$5,IF(AND(E10&gt;=$I$6,E10&lt;=$J$6),$K$6,IF(AND(E10&gt;=$I$7,E10&lt;=$J$7),$K$7,IF(AND(E10&gt;=$I$8,E10&lt;=$J$8),$K$8,IF(AND(E10&gt;=$I$9,E10&lt;=$J$9),$K$9,IF(AND(E10&gt;=$I$10,E10&lt;=$J$10),$K$10,$K$11)))))))))</f>
        <v>0 - 4</v>
      </c>
      <c r="H10" s="0" t="str">
        <f aca="false">VLOOKUP(B10,$AD$2:$AF$18,3,0)</f>
        <v>COVID</v>
      </c>
      <c r="I10" s="0" t="n">
        <v>75</v>
      </c>
      <c r="J10" s="0" t="n">
        <v>84</v>
      </c>
      <c r="K10" s="0" t="str">
        <f aca="false">I10&amp;" - "&amp;J10</f>
        <v>75 - 84</v>
      </c>
      <c r="L10" s="0" t="n">
        <v>85</v>
      </c>
      <c r="AD10" s="0" t="n">
        <v>721100117</v>
      </c>
      <c r="AE10" s="0" t="s">
        <v>33</v>
      </c>
      <c r="AF10" s="0" t="s">
        <v>5</v>
      </c>
    </row>
    <row r="11" customFormat="false" ht="15" hidden="false" customHeight="false" outlineLevel="0" collapsed="false">
      <c r="A11" s="0" t="n">
        <v>10</v>
      </c>
      <c r="B11" s="0" t="n">
        <v>721100102</v>
      </c>
      <c r="C11" s="0" t="s">
        <v>25</v>
      </c>
      <c r="D11" s="0" t="n">
        <v>429030</v>
      </c>
      <c r="E11" s="0" t="n">
        <v>25</v>
      </c>
      <c r="F11" s="0" t="s">
        <v>19</v>
      </c>
      <c r="G11" s="0" t="str">
        <f aca="false">IF(AND(E11&gt;=$I$2,E11&lt;=$J$2),$K$2,IF(AND(E11&gt;=$I$3,E11&lt;=$J$3),$K$3,IF(AND(E11&gt;=$I$4,E11&lt;=$J$4),$K$4,IF(AND(E11&gt;=$I$5,E11&lt;=$J$5),$K$5,IF(AND(E11&gt;=$I$6,E11&lt;=$J$6),$K$6,IF(AND(E11&gt;=$I$7,E11&lt;=$J$7),$K$7,IF(AND(E11&gt;=$I$8,E11&lt;=$J$8),$K$8,IF(AND(E11&gt;=$I$9,E11&lt;=$J$9),$K$9,IF(AND(E11&gt;=$I$10,E11&lt;=$J$10),$K$10,$K$11)))))))))</f>
        <v>25 - 34</v>
      </c>
      <c r="H11" s="0" t="str">
        <f aca="false">VLOOKUP(B11,$AD$2:$AF$18,3,0)</f>
        <v>COVID</v>
      </c>
      <c r="I11" s="0" t="n">
        <v>85</v>
      </c>
      <c r="K11" s="0" t="str">
        <f aca="false">I11&amp;" + "&amp;J11</f>
        <v>85 + </v>
      </c>
      <c r="L11" s="0" t="n">
        <v>97</v>
      </c>
      <c r="AD11" s="0" t="n">
        <v>721100118</v>
      </c>
      <c r="AE11" s="0" t="s">
        <v>34</v>
      </c>
      <c r="AF11" s="0" t="s">
        <v>5</v>
      </c>
    </row>
    <row r="12" customFormat="false" ht="15" hidden="false" customHeight="false" outlineLevel="0" collapsed="false">
      <c r="A12" s="0" t="n">
        <v>11</v>
      </c>
      <c r="B12" s="0" t="n">
        <v>721100102</v>
      </c>
      <c r="C12" s="0" t="s">
        <v>25</v>
      </c>
      <c r="D12" s="0" t="n">
        <v>377685</v>
      </c>
      <c r="E12" s="0" t="n">
        <v>16</v>
      </c>
      <c r="F12" s="0" t="s">
        <v>19</v>
      </c>
      <c r="G12" s="0" t="str">
        <f aca="false">IF(AND(E12&gt;=$I$2,E12&lt;=$J$2),$K$2,IF(AND(E12&gt;=$I$3,E12&lt;=$J$3),$K$3,IF(AND(E12&gt;=$I$4,E12&lt;=$J$4),$K$4,IF(AND(E12&gt;=$I$5,E12&lt;=$J$5),$K$5,IF(AND(E12&gt;=$I$6,E12&lt;=$J$6),$K$6,IF(AND(E12&gt;=$I$7,E12&lt;=$J$7),$K$7,IF(AND(E12&gt;=$I$8,E12&lt;=$J$8),$K$8,IF(AND(E12&gt;=$I$9,E12&lt;=$J$9),$K$9,IF(AND(E12&gt;=$I$10,E12&lt;=$J$10),$K$10,$K$11)))))))))</f>
        <v>15 - 24</v>
      </c>
      <c r="H12" s="0" t="str">
        <f aca="false">VLOOKUP(B12,$AD$2:$AF$18,3,0)</f>
        <v>COVID</v>
      </c>
      <c r="L12" s="0" t="n">
        <v>40</v>
      </c>
      <c r="AD12" s="0" t="n">
        <v>721100120</v>
      </c>
      <c r="AE12" s="0" t="s">
        <v>35</v>
      </c>
      <c r="AF12" s="0" t="s">
        <v>6</v>
      </c>
    </row>
    <row r="13" customFormat="false" ht="15" hidden="false" customHeight="false" outlineLevel="0" collapsed="false">
      <c r="A13" s="0" t="n">
        <v>12</v>
      </c>
      <c r="B13" s="0" t="n">
        <v>721100124</v>
      </c>
      <c r="C13" s="0" t="s">
        <v>26</v>
      </c>
      <c r="D13" s="0" t="n">
        <v>81860</v>
      </c>
      <c r="E13" s="0" t="n">
        <v>71</v>
      </c>
      <c r="F13" s="0" t="s">
        <v>19</v>
      </c>
      <c r="G13" s="0" t="str">
        <f aca="false">IF(AND(E13&gt;=$I$2,E13&lt;=$J$2),$K$2,IF(AND(E13&gt;=$I$3,E13&lt;=$J$3),$K$3,IF(AND(E13&gt;=$I$4,E13&lt;=$J$4),$K$4,IF(AND(E13&gt;=$I$5,E13&lt;=$J$5),$K$5,IF(AND(E13&gt;=$I$6,E13&lt;=$J$6),$K$6,IF(AND(E13&gt;=$I$7,E13&lt;=$J$7),$K$7,IF(AND(E13&gt;=$I$8,E13&lt;=$J$8),$K$8,IF(AND(E13&gt;=$I$9,E13&lt;=$J$9),$K$9,IF(AND(E13&gt;=$I$10,E13&lt;=$J$10),$K$10,$K$11)))))))))</f>
        <v>65 - 74</v>
      </c>
      <c r="H13" s="0" t="str">
        <f aca="false">VLOOKUP(B13,$AD$2:$AF$18,3,0)</f>
        <v>COVID</v>
      </c>
      <c r="L13" s="0" t="n">
        <f aca="false">SUM(L2:L12)</f>
        <v>319</v>
      </c>
      <c r="AD13" s="0" t="n">
        <v>721100121</v>
      </c>
      <c r="AE13" s="0" t="s">
        <v>36</v>
      </c>
      <c r="AF13" s="0" t="s">
        <v>5</v>
      </c>
    </row>
    <row r="14" customFormat="false" ht="15" hidden="false" customHeight="false" outlineLevel="0" collapsed="false">
      <c r="A14" s="0" t="n">
        <v>13</v>
      </c>
      <c r="B14" s="0" t="n">
        <v>721100124</v>
      </c>
      <c r="C14" s="0" t="s">
        <v>26</v>
      </c>
      <c r="D14" s="0" t="n">
        <v>621070</v>
      </c>
      <c r="E14" s="0" t="n">
        <v>77</v>
      </c>
      <c r="F14" s="0" t="s">
        <v>18</v>
      </c>
      <c r="G14" s="0" t="str">
        <f aca="false">IF(AND(E14&gt;=$I$2,E14&lt;=$J$2),$K$2,IF(AND(E14&gt;=$I$3,E14&lt;=$J$3),$K$3,IF(AND(E14&gt;=$I$4,E14&lt;=$J$4),$K$4,IF(AND(E14&gt;=$I$5,E14&lt;=$J$5),$K$5,IF(AND(E14&gt;=$I$6,E14&lt;=$J$6),$K$6,IF(AND(E14&gt;=$I$7,E14&lt;=$J$7),$K$7,IF(AND(E14&gt;=$I$8,E14&lt;=$J$8),$K$8,IF(AND(E14&gt;=$I$9,E14&lt;=$J$9),$K$9,IF(AND(E14&gt;=$I$10,E14&lt;=$J$10),$K$10,$K$11)))))))))</f>
        <v>75 - 84</v>
      </c>
      <c r="H14" s="0" t="str">
        <f aca="false">VLOOKUP(B14,$AD$2:$AF$18,3,0)</f>
        <v>COVID</v>
      </c>
      <c r="AD14" s="0" t="n">
        <v>721100132</v>
      </c>
      <c r="AE14" s="0" t="s">
        <v>37</v>
      </c>
      <c r="AF14" s="0" t="s">
        <v>6</v>
      </c>
    </row>
    <row r="15" customFormat="false" ht="15" hidden="false" customHeight="false" outlineLevel="0" collapsed="false">
      <c r="A15" s="0" t="n">
        <v>14</v>
      </c>
      <c r="B15" s="0" t="n">
        <v>721100124</v>
      </c>
      <c r="C15" s="0" t="s">
        <v>26</v>
      </c>
      <c r="D15" s="0" t="n">
        <v>38733</v>
      </c>
      <c r="E15" s="0" t="n">
        <v>80</v>
      </c>
      <c r="F15" s="0" t="s">
        <v>18</v>
      </c>
      <c r="G15" s="0" t="str">
        <f aca="false">IF(AND(E15&gt;=$I$2,E15&lt;=$J$2),$K$2,IF(AND(E15&gt;=$I$3,E15&lt;=$J$3),$K$3,IF(AND(E15&gt;=$I$4,E15&lt;=$J$4),$K$4,IF(AND(E15&gt;=$I$5,E15&lt;=$J$5),$K$5,IF(AND(E15&gt;=$I$6,E15&lt;=$J$6),$K$6,IF(AND(E15&gt;=$I$7,E15&lt;=$J$7),$K$7,IF(AND(E15&gt;=$I$8,E15&lt;=$J$8),$K$8,IF(AND(E15&gt;=$I$9,E15&lt;=$J$9),$K$9,IF(AND(E15&gt;=$I$10,E15&lt;=$J$10),$K$10,$K$11)))))))))</f>
        <v>75 - 84</v>
      </c>
      <c r="H15" s="0" t="str">
        <f aca="false">VLOOKUP(B15,$AD$2:$AF$18,3,0)</f>
        <v>COVID</v>
      </c>
      <c r="AD15" s="0" t="n">
        <v>721100180</v>
      </c>
      <c r="AE15" s="0" t="s">
        <v>38</v>
      </c>
      <c r="AF15" s="0" t="s">
        <v>5</v>
      </c>
    </row>
    <row r="16" customFormat="false" ht="15" hidden="false" customHeight="false" outlineLevel="0" collapsed="false">
      <c r="A16" s="0" t="n">
        <v>15</v>
      </c>
      <c r="B16" s="0" t="n">
        <v>721100124</v>
      </c>
      <c r="C16" s="0" t="s">
        <v>26</v>
      </c>
      <c r="D16" s="0" t="n">
        <v>262238</v>
      </c>
      <c r="E16" s="0" t="n">
        <v>67</v>
      </c>
      <c r="F16" s="0" t="s">
        <v>19</v>
      </c>
      <c r="G16" s="0" t="str">
        <f aca="false">IF(AND(E16&gt;=$I$2,E16&lt;=$J$2),$K$2,IF(AND(E16&gt;=$I$3,E16&lt;=$J$3),$K$3,IF(AND(E16&gt;=$I$4,E16&lt;=$J$4),$K$4,IF(AND(E16&gt;=$I$5,E16&lt;=$J$5),$K$5,IF(AND(E16&gt;=$I$6,E16&lt;=$J$6),$K$6,IF(AND(E16&gt;=$I$7,E16&lt;=$J$7),$K$7,IF(AND(E16&gt;=$I$8,E16&lt;=$J$8),$K$8,IF(AND(E16&gt;=$I$9,E16&lt;=$J$9),$K$9,IF(AND(E16&gt;=$I$10,E16&lt;=$J$10),$K$10,$K$11)))))))))</f>
        <v>65 - 74</v>
      </c>
      <c r="H16" s="0" t="str">
        <f aca="false">VLOOKUP(B16,$AD$2:$AF$18,3,0)</f>
        <v>COVID</v>
      </c>
      <c r="AD16" s="0" t="n">
        <v>721100126</v>
      </c>
      <c r="AE16" s="0" t="s">
        <v>39</v>
      </c>
      <c r="AF16" s="0" t="s">
        <v>5</v>
      </c>
    </row>
    <row r="17" customFormat="false" ht="15" hidden="false" customHeight="false" outlineLevel="0" collapsed="false">
      <c r="A17" s="0" t="n">
        <v>16</v>
      </c>
      <c r="B17" s="0" t="n">
        <v>721100124</v>
      </c>
      <c r="C17" s="0" t="s">
        <v>26</v>
      </c>
      <c r="D17" s="0" t="n">
        <v>971346</v>
      </c>
      <c r="E17" s="0" t="n">
        <v>83</v>
      </c>
      <c r="F17" s="0" t="s">
        <v>19</v>
      </c>
      <c r="G17" s="0" t="str">
        <f aca="false">IF(AND(E17&gt;=$I$2,E17&lt;=$J$2),$K$2,IF(AND(E17&gt;=$I$3,E17&lt;=$J$3),$K$3,IF(AND(E17&gt;=$I$4,E17&lt;=$J$4),$K$4,IF(AND(E17&gt;=$I$5,E17&lt;=$J$5),$K$5,IF(AND(E17&gt;=$I$6,E17&lt;=$J$6),$K$6,IF(AND(E17&gt;=$I$7,E17&lt;=$J$7),$K$7,IF(AND(E17&gt;=$I$8,E17&lt;=$J$8),$K$8,IF(AND(E17&gt;=$I$9,E17&lt;=$J$9),$K$9,IF(AND(E17&gt;=$I$10,E17&lt;=$J$10),$K$10,$K$11)))))))))</f>
        <v>75 - 84</v>
      </c>
      <c r="H17" s="0" t="str">
        <f aca="false">VLOOKUP(B17,$AD$2:$AF$18,3,0)</f>
        <v>COVID</v>
      </c>
      <c r="AD17" s="0" t="n">
        <v>721100127</v>
      </c>
      <c r="AE17" s="0" t="s">
        <v>40</v>
      </c>
      <c r="AF17" s="0" t="s">
        <v>5</v>
      </c>
    </row>
    <row r="18" customFormat="false" ht="15" hidden="false" customHeight="false" outlineLevel="0" collapsed="false">
      <c r="A18" s="0" t="n">
        <v>17</v>
      </c>
      <c r="B18" s="0" t="n">
        <v>721100124</v>
      </c>
      <c r="C18" s="0" t="s">
        <v>26</v>
      </c>
      <c r="D18" s="0" t="n">
        <v>2335</v>
      </c>
      <c r="E18" s="0" t="n">
        <v>66</v>
      </c>
      <c r="F18" s="0" t="s">
        <v>19</v>
      </c>
      <c r="G18" s="0" t="str">
        <f aca="false">IF(AND(E18&gt;=$I$2,E18&lt;=$J$2),$K$2,IF(AND(E18&gt;=$I$3,E18&lt;=$J$3),$K$3,IF(AND(E18&gt;=$I$4,E18&lt;=$J$4),$K$4,IF(AND(E18&gt;=$I$5,E18&lt;=$J$5),$K$5,IF(AND(E18&gt;=$I$6,E18&lt;=$J$6),$K$6,IF(AND(E18&gt;=$I$7,E18&lt;=$J$7),$K$7,IF(AND(E18&gt;=$I$8,E18&lt;=$J$8),$K$8,IF(AND(E18&gt;=$I$9,E18&lt;=$J$9),$K$9,IF(AND(E18&gt;=$I$10,E18&lt;=$J$10),$K$10,$K$11)))))))))</f>
        <v>65 - 74</v>
      </c>
      <c r="H18" s="0" t="str">
        <f aca="false">VLOOKUP(B18,$AD$2:$AF$18,3,0)</f>
        <v>COVID</v>
      </c>
      <c r="AD18" s="0" t="n">
        <v>721100129</v>
      </c>
      <c r="AE18" s="0" t="s">
        <v>41</v>
      </c>
      <c r="AF18" s="0" t="s">
        <v>5</v>
      </c>
    </row>
    <row r="19" customFormat="false" ht="15" hidden="false" customHeight="false" outlineLevel="0" collapsed="false">
      <c r="A19" s="0" t="n">
        <v>18</v>
      </c>
      <c r="B19" s="0" t="n">
        <v>721100124</v>
      </c>
      <c r="C19" s="0" t="s">
        <v>26</v>
      </c>
      <c r="D19" s="0" t="n">
        <v>191705</v>
      </c>
      <c r="E19" s="0" t="n">
        <v>26</v>
      </c>
      <c r="F19" s="0" t="s">
        <v>18</v>
      </c>
      <c r="G19" s="0" t="str">
        <f aca="false">IF(AND(E19&gt;=$I$2,E19&lt;=$J$2),$K$2,IF(AND(E19&gt;=$I$3,E19&lt;=$J$3),$K$3,IF(AND(E19&gt;=$I$4,E19&lt;=$J$4),$K$4,IF(AND(E19&gt;=$I$5,E19&lt;=$J$5),$K$5,IF(AND(E19&gt;=$I$6,E19&lt;=$J$6),$K$6,IF(AND(E19&gt;=$I$7,E19&lt;=$J$7),$K$7,IF(AND(E19&gt;=$I$8,E19&lt;=$J$8),$K$8,IF(AND(E19&gt;=$I$9,E19&lt;=$J$9),$K$9,IF(AND(E19&gt;=$I$10,E19&lt;=$J$10),$K$10,$K$11)))))))))</f>
        <v>25 - 34</v>
      </c>
      <c r="H19" s="0" t="str">
        <f aca="false">VLOOKUP(B19,$AD$2:$AF$18,3,0)</f>
        <v>COVID</v>
      </c>
    </row>
    <row r="20" customFormat="false" ht="15" hidden="false" customHeight="false" outlineLevel="0" collapsed="false">
      <c r="A20" s="0" t="n">
        <v>19</v>
      </c>
      <c r="B20" s="0" t="n">
        <v>721100124</v>
      </c>
      <c r="C20" s="0" t="s">
        <v>26</v>
      </c>
      <c r="D20" s="0" t="n">
        <v>731396</v>
      </c>
      <c r="E20" s="0" t="n">
        <v>55</v>
      </c>
      <c r="F20" s="0" t="s">
        <v>18</v>
      </c>
      <c r="G20" s="0" t="str">
        <f aca="false">IF(AND(E20&gt;=$I$2,E20&lt;=$J$2),$K$2,IF(AND(E20&gt;=$I$3,E20&lt;=$J$3),$K$3,IF(AND(E20&gt;=$I$4,E20&lt;=$J$4),$K$4,IF(AND(E20&gt;=$I$5,E20&lt;=$J$5),$K$5,IF(AND(E20&gt;=$I$6,E20&lt;=$J$6),$K$6,IF(AND(E20&gt;=$I$7,E20&lt;=$J$7),$K$7,IF(AND(E20&gt;=$I$8,E20&lt;=$J$8),$K$8,IF(AND(E20&gt;=$I$9,E20&lt;=$J$9),$K$9,IF(AND(E20&gt;=$I$10,E20&lt;=$J$10),$K$10,$K$11)))))))))</f>
        <v>55 - 64</v>
      </c>
      <c r="H20" s="0" t="str">
        <f aca="false">VLOOKUP(B20,$AD$2:$AF$18,3,0)</f>
        <v>COVID</v>
      </c>
    </row>
    <row r="21" customFormat="false" ht="15" hidden="false" customHeight="false" outlineLevel="0" collapsed="false">
      <c r="A21" s="0" t="n">
        <v>20</v>
      </c>
      <c r="B21" s="0" t="n">
        <v>721100124</v>
      </c>
      <c r="C21" s="0" t="s">
        <v>26</v>
      </c>
      <c r="D21" s="0" t="n">
        <v>65655</v>
      </c>
      <c r="E21" s="0" t="n">
        <v>79</v>
      </c>
      <c r="F21" s="0" t="s">
        <v>18</v>
      </c>
      <c r="G21" s="0" t="str">
        <f aca="false">IF(AND(E21&gt;=$I$2,E21&lt;=$J$2),$K$2,IF(AND(E21&gt;=$I$3,E21&lt;=$J$3),$K$3,IF(AND(E21&gt;=$I$4,E21&lt;=$J$4),$K$4,IF(AND(E21&gt;=$I$5,E21&lt;=$J$5),$K$5,IF(AND(E21&gt;=$I$6,E21&lt;=$J$6),$K$6,IF(AND(E21&gt;=$I$7,E21&lt;=$J$7),$K$7,IF(AND(E21&gt;=$I$8,E21&lt;=$J$8),$K$8,IF(AND(E21&gt;=$I$9,E21&lt;=$J$9),$K$9,IF(AND(E21&gt;=$I$10,E21&lt;=$J$10),$K$10,$K$11)))))))))</f>
        <v>75 - 84</v>
      </c>
      <c r="H21" s="0" t="str">
        <f aca="false">VLOOKUP(B21,$AD$2:$AF$18,3,0)</f>
        <v>COVID</v>
      </c>
    </row>
    <row r="22" customFormat="false" ht="15" hidden="false" customHeight="false" outlineLevel="0" collapsed="false">
      <c r="A22" s="0" t="n">
        <v>21</v>
      </c>
      <c r="B22" s="0" t="n">
        <v>721100124</v>
      </c>
      <c r="C22" s="0" t="s">
        <v>26</v>
      </c>
      <c r="D22" s="0" t="n">
        <v>865251</v>
      </c>
      <c r="E22" s="0" t="n">
        <v>79</v>
      </c>
      <c r="F22" s="0" t="s">
        <v>19</v>
      </c>
      <c r="G22" s="0" t="str">
        <f aca="false">IF(AND(E22&gt;=$I$2,E22&lt;=$J$2),$K$2,IF(AND(E22&gt;=$I$3,E22&lt;=$J$3),$K$3,IF(AND(E22&gt;=$I$4,E22&lt;=$J$4),$K$4,IF(AND(E22&gt;=$I$5,E22&lt;=$J$5),$K$5,IF(AND(E22&gt;=$I$6,E22&lt;=$J$6),$K$6,IF(AND(E22&gt;=$I$7,E22&lt;=$J$7),$K$7,IF(AND(E22&gt;=$I$8,E22&lt;=$J$8),$K$8,IF(AND(E22&gt;=$I$9,E22&lt;=$J$9),$K$9,IF(AND(E22&gt;=$I$10,E22&lt;=$J$10),$K$10,$K$11)))))))))</f>
        <v>75 - 84</v>
      </c>
      <c r="H22" s="0" t="str">
        <f aca="false">VLOOKUP(B22,$AD$2:$AF$18,3,0)</f>
        <v>COVID</v>
      </c>
    </row>
    <row r="23" customFormat="false" ht="15" hidden="false" customHeight="false" outlineLevel="0" collapsed="false">
      <c r="A23" s="0" t="n">
        <v>22</v>
      </c>
      <c r="B23" s="0" t="n">
        <v>721100124</v>
      </c>
      <c r="C23" s="0" t="s">
        <v>26</v>
      </c>
      <c r="D23" s="0" t="n">
        <v>87377</v>
      </c>
      <c r="E23" s="0" t="n">
        <v>66</v>
      </c>
      <c r="F23" s="0" t="s">
        <v>19</v>
      </c>
      <c r="G23" s="0" t="str">
        <f aca="false">IF(AND(E23&gt;=$I$2,E23&lt;=$J$2),$K$2,IF(AND(E23&gt;=$I$3,E23&lt;=$J$3),$K$3,IF(AND(E23&gt;=$I$4,E23&lt;=$J$4),$K$4,IF(AND(E23&gt;=$I$5,E23&lt;=$J$5),$K$5,IF(AND(E23&gt;=$I$6,E23&lt;=$J$6),$K$6,IF(AND(E23&gt;=$I$7,E23&lt;=$J$7),$K$7,IF(AND(E23&gt;=$I$8,E23&lt;=$J$8),$K$8,IF(AND(E23&gt;=$I$9,E23&lt;=$J$9),$K$9,IF(AND(E23&gt;=$I$10,E23&lt;=$J$10),$K$10,$K$11)))))))))</f>
        <v>65 - 74</v>
      </c>
      <c r="H23" s="0" t="str">
        <f aca="false">VLOOKUP(B23,$AD$2:$AF$18,3,0)</f>
        <v>COVID</v>
      </c>
    </row>
    <row r="24" customFormat="false" ht="15" hidden="false" customHeight="false" outlineLevel="0" collapsed="false">
      <c r="A24" s="0" t="n">
        <v>23</v>
      </c>
      <c r="B24" s="0" t="n">
        <v>721100124</v>
      </c>
      <c r="C24" s="0" t="s">
        <v>26</v>
      </c>
      <c r="D24" s="0" t="n">
        <v>272085</v>
      </c>
      <c r="E24" s="0" t="n">
        <v>89</v>
      </c>
      <c r="F24" s="0" t="s">
        <v>19</v>
      </c>
      <c r="G24" s="0" t="str">
        <f aca="false">IF(AND(E24&gt;=$I$2,E24&lt;=$J$2),$K$2,IF(AND(E24&gt;=$I$3,E24&lt;=$J$3),$K$3,IF(AND(E24&gt;=$I$4,E24&lt;=$J$4),$K$4,IF(AND(E24&gt;=$I$5,E24&lt;=$J$5),$K$5,IF(AND(E24&gt;=$I$6,E24&lt;=$J$6),$K$6,IF(AND(E24&gt;=$I$7,E24&lt;=$J$7),$K$7,IF(AND(E24&gt;=$I$8,E24&lt;=$J$8),$K$8,IF(AND(E24&gt;=$I$9,E24&lt;=$J$9),$K$9,IF(AND(E24&gt;=$I$10,E24&lt;=$J$10),$K$10,$K$11)))))))))</f>
        <v>85 + </v>
      </c>
      <c r="H24" s="0" t="str">
        <f aca="false">VLOOKUP(B24,$AD$2:$AF$18,3,0)</f>
        <v>COVID</v>
      </c>
    </row>
    <row r="25" customFormat="false" ht="15" hidden="false" customHeight="false" outlineLevel="0" collapsed="false">
      <c r="A25" s="0" t="n">
        <v>24</v>
      </c>
      <c r="B25" s="0" t="n">
        <v>721100124</v>
      </c>
      <c r="C25" s="0" t="s">
        <v>26</v>
      </c>
      <c r="D25" s="0" t="n">
        <v>953635</v>
      </c>
      <c r="E25" s="0" t="n">
        <v>82</v>
      </c>
      <c r="F25" s="0" t="s">
        <v>19</v>
      </c>
      <c r="G25" s="0" t="str">
        <f aca="false">IF(AND(E25&gt;=$I$2,E25&lt;=$J$2),$K$2,IF(AND(E25&gt;=$I$3,E25&lt;=$J$3),$K$3,IF(AND(E25&gt;=$I$4,E25&lt;=$J$4),$K$4,IF(AND(E25&gt;=$I$5,E25&lt;=$J$5),$K$5,IF(AND(E25&gt;=$I$6,E25&lt;=$J$6),$K$6,IF(AND(E25&gt;=$I$7,E25&lt;=$J$7),$K$7,IF(AND(E25&gt;=$I$8,E25&lt;=$J$8),$K$8,IF(AND(E25&gt;=$I$9,E25&lt;=$J$9),$K$9,IF(AND(E25&gt;=$I$10,E25&lt;=$J$10),$K$10,$K$11)))))))))</f>
        <v>75 - 84</v>
      </c>
      <c r="H25" s="0" t="str">
        <f aca="false">VLOOKUP(B25,$AD$2:$AF$18,3,0)</f>
        <v>COVID</v>
      </c>
    </row>
    <row r="26" customFormat="false" ht="15" hidden="false" customHeight="false" outlineLevel="0" collapsed="false">
      <c r="A26" s="0" t="n">
        <v>25</v>
      </c>
      <c r="B26" s="0" t="n">
        <v>721100125</v>
      </c>
      <c r="C26" s="0" t="s">
        <v>27</v>
      </c>
      <c r="D26" s="0" t="n">
        <v>313857</v>
      </c>
      <c r="E26" s="0" t="n">
        <v>78</v>
      </c>
      <c r="F26" s="0" t="s">
        <v>19</v>
      </c>
      <c r="G26" s="0" t="str">
        <f aca="false">IF(AND(E26&gt;=$I$2,E26&lt;=$J$2),$K$2,IF(AND(E26&gt;=$I$3,E26&lt;=$J$3),$K$3,IF(AND(E26&gt;=$I$4,E26&lt;=$J$4),$K$4,IF(AND(E26&gt;=$I$5,E26&lt;=$J$5),$K$5,IF(AND(E26&gt;=$I$6,E26&lt;=$J$6),$K$6,IF(AND(E26&gt;=$I$7,E26&lt;=$J$7),$K$7,IF(AND(E26&gt;=$I$8,E26&lt;=$J$8),$K$8,IF(AND(E26&gt;=$I$9,E26&lt;=$J$9),$K$9,IF(AND(E26&gt;=$I$10,E26&lt;=$J$10),$K$10,$K$11)))))))))</f>
        <v>75 - 84</v>
      </c>
      <c r="H26" s="0" t="str">
        <f aca="false">VLOOKUP(B26,$AD$2:$AF$18,3,0)</f>
        <v>COVID</v>
      </c>
    </row>
    <row r="27" customFormat="false" ht="15" hidden="false" customHeight="false" outlineLevel="0" collapsed="false">
      <c r="A27" s="0" t="n">
        <v>26</v>
      </c>
      <c r="B27" s="0" t="n">
        <v>721100125</v>
      </c>
      <c r="C27" s="0" t="s">
        <v>27</v>
      </c>
      <c r="D27" s="0" t="n">
        <v>689047</v>
      </c>
      <c r="E27" s="0" t="n">
        <v>78</v>
      </c>
      <c r="F27" s="0" t="s">
        <v>19</v>
      </c>
      <c r="G27" s="0" t="str">
        <f aca="false">IF(AND(E27&gt;=$I$2,E27&lt;=$J$2),$K$2,IF(AND(E27&gt;=$I$3,E27&lt;=$J$3),$K$3,IF(AND(E27&gt;=$I$4,E27&lt;=$J$4),$K$4,IF(AND(E27&gt;=$I$5,E27&lt;=$J$5),$K$5,IF(AND(E27&gt;=$I$6,E27&lt;=$J$6),$K$6,IF(AND(E27&gt;=$I$7,E27&lt;=$J$7),$K$7,IF(AND(E27&gt;=$I$8,E27&lt;=$J$8),$K$8,IF(AND(E27&gt;=$I$9,E27&lt;=$J$9),$K$9,IF(AND(E27&gt;=$I$10,E27&lt;=$J$10),$K$10,$K$11)))))))))</f>
        <v>75 - 84</v>
      </c>
      <c r="H27" s="0" t="str">
        <f aca="false">VLOOKUP(B27,$AD$2:$AF$18,3,0)</f>
        <v>COVID</v>
      </c>
    </row>
    <row r="28" customFormat="false" ht="15" hidden="false" customHeight="false" outlineLevel="0" collapsed="false">
      <c r="A28" s="0" t="n">
        <v>27</v>
      </c>
      <c r="B28" s="0" t="n">
        <v>721100125</v>
      </c>
      <c r="C28" s="0" t="s">
        <v>27</v>
      </c>
      <c r="D28" s="0" t="n">
        <v>432378</v>
      </c>
      <c r="E28" s="0" t="n">
        <v>68</v>
      </c>
      <c r="F28" s="0" t="s">
        <v>18</v>
      </c>
      <c r="G28" s="0" t="str">
        <f aca="false">IF(AND(E28&gt;=$I$2,E28&lt;=$J$2),$K$2,IF(AND(E28&gt;=$I$3,E28&lt;=$J$3),$K$3,IF(AND(E28&gt;=$I$4,E28&lt;=$J$4),$K$4,IF(AND(E28&gt;=$I$5,E28&lt;=$J$5),$K$5,IF(AND(E28&gt;=$I$6,E28&lt;=$J$6),$K$6,IF(AND(E28&gt;=$I$7,E28&lt;=$J$7),$K$7,IF(AND(E28&gt;=$I$8,E28&lt;=$J$8),$K$8,IF(AND(E28&gt;=$I$9,E28&lt;=$J$9),$K$9,IF(AND(E28&gt;=$I$10,E28&lt;=$J$10),$K$10,$K$11)))))))))</f>
        <v>65 - 74</v>
      </c>
      <c r="H28" s="0" t="str">
        <f aca="false">VLOOKUP(B28,$AD$2:$AF$18,3,0)</f>
        <v>COVID</v>
      </c>
    </row>
    <row r="29" customFormat="false" ht="15" hidden="false" customHeight="false" outlineLevel="0" collapsed="false">
      <c r="A29" s="0" t="n">
        <v>28</v>
      </c>
      <c r="B29" s="0" t="n">
        <v>721100125</v>
      </c>
      <c r="C29" s="0" t="s">
        <v>27</v>
      </c>
      <c r="D29" s="0" t="n">
        <v>816583</v>
      </c>
      <c r="E29" s="0" t="n">
        <v>78</v>
      </c>
      <c r="F29" s="0" t="s">
        <v>19</v>
      </c>
      <c r="G29" s="0" t="str">
        <f aca="false">IF(AND(E29&gt;=$I$2,E29&lt;=$J$2),$K$2,IF(AND(E29&gt;=$I$3,E29&lt;=$J$3),$K$3,IF(AND(E29&gt;=$I$4,E29&lt;=$J$4),$K$4,IF(AND(E29&gt;=$I$5,E29&lt;=$J$5),$K$5,IF(AND(E29&gt;=$I$6,E29&lt;=$J$6),$K$6,IF(AND(E29&gt;=$I$7,E29&lt;=$J$7),$K$7,IF(AND(E29&gt;=$I$8,E29&lt;=$J$8),$K$8,IF(AND(E29&gt;=$I$9,E29&lt;=$J$9),$K$9,IF(AND(E29&gt;=$I$10,E29&lt;=$J$10),$K$10,$K$11)))))))))</f>
        <v>75 - 84</v>
      </c>
      <c r="H29" s="0" t="str">
        <f aca="false">VLOOKUP(B29,$AD$2:$AF$18,3,0)</f>
        <v>COVID</v>
      </c>
    </row>
    <row r="30" customFormat="false" ht="15" hidden="false" customHeight="false" outlineLevel="0" collapsed="false">
      <c r="A30" s="0" t="n">
        <v>29</v>
      </c>
      <c r="B30" s="0" t="n">
        <v>721100125</v>
      </c>
      <c r="C30" s="0" t="s">
        <v>27</v>
      </c>
      <c r="D30" s="0" t="n">
        <v>113943</v>
      </c>
      <c r="E30" s="0" t="n">
        <v>80</v>
      </c>
      <c r="F30" s="0" t="s">
        <v>18</v>
      </c>
      <c r="G30" s="0" t="str">
        <f aca="false">IF(AND(E30&gt;=$I$2,E30&lt;=$J$2),$K$2,IF(AND(E30&gt;=$I$3,E30&lt;=$J$3),$K$3,IF(AND(E30&gt;=$I$4,E30&lt;=$J$4),$K$4,IF(AND(E30&gt;=$I$5,E30&lt;=$J$5),$K$5,IF(AND(E30&gt;=$I$6,E30&lt;=$J$6),$K$6,IF(AND(E30&gt;=$I$7,E30&lt;=$J$7),$K$7,IF(AND(E30&gt;=$I$8,E30&lt;=$J$8),$K$8,IF(AND(E30&gt;=$I$9,E30&lt;=$J$9),$K$9,IF(AND(E30&gt;=$I$10,E30&lt;=$J$10),$K$10,$K$11)))))))))</f>
        <v>75 - 84</v>
      </c>
      <c r="H30" s="0" t="str">
        <f aca="false">VLOOKUP(B30,$AD$2:$AF$18,3,0)</f>
        <v>COVID</v>
      </c>
    </row>
    <row r="31" customFormat="false" ht="15" hidden="false" customHeight="false" outlineLevel="0" collapsed="false">
      <c r="A31" s="0" t="n">
        <v>30</v>
      </c>
      <c r="B31" s="0" t="n">
        <v>721100125</v>
      </c>
      <c r="C31" s="0" t="s">
        <v>27</v>
      </c>
      <c r="D31" s="0" t="n">
        <v>140638</v>
      </c>
      <c r="E31" s="0" t="n">
        <v>51</v>
      </c>
      <c r="F31" s="0" t="s">
        <v>19</v>
      </c>
      <c r="G31" s="0" t="str">
        <f aca="false">IF(AND(E31&gt;=$I$2,E31&lt;=$J$2),$K$2,IF(AND(E31&gt;=$I$3,E31&lt;=$J$3),$K$3,IF(AND(E31&gt;=$I$4,E31&lt;=$J$4),$K$4,IF(AND(E31&gt;=$I$5,E31&lt;=$J$5),$K$5,IF(AND(E31&gt;=$I$6,E31&lt;=$J$6),$K$6,IF(AND(E31&gt;=$I$7,E31&lt;=$J$7),$K$7,IF(AND(E31&gt;=$I$8,E31&lt;=$J$8),$K$8,IF(AND(E31&gt;=$I$9,E31&lt;=$J$9),$K$9,IF(AND(E31&gt;=$I$10,E31&lt;=$J$10),$K$10,$K$11)))))))))</f>
        <v>45 - 54</v>
      </c>
      <c r="H31" s="0" t="str">
        <f aca="false">VLOOKUP(B31,$AD$2:$AF$18,3,0)</f>
        <v>COVID</v>
      </c>
    </row>
    <row r="32" customFormat="false" ht="15" hidden="false" customHeight="false" outlineLevel="0" collapsed="false">
      <c r="A32" s="0" t="n">
        <v>31</v>
      </c>
      <c r="B32" s="0" t="n">
        <v>721100125</v>
      </c>
      <c r="C32" s="0" t="s">
        <v>27</v>
      </c>
      <c r="D32" s="0" t="n">
        <v>787366</v>
      </c>
      <c r="E32" s="0" t="n">
        <v>75</v>
      </c>
      <c r="F32" s="0" t="s">
        <v>19</v>
      </c>
      <c r="G32" s="0" t="str">
        <f aca="false">IF(AND(E32&gt;=$I$2,E32&lt;=$J$2),$K$2,IF(AND(E32&gt;=$I$3,E32&lt;=$J$3),$K$3,IF(AND(E32&gt;=$I$4,E32&lt;=$J$4),$K$4,IF(AND(E32&gt;=$I$5,E32&lt;=$J$5),$K$5,IF(AND(E32&gt;=$I$6,E32&lt;=$J$6),$K$6,IF(AND(E32&gt;=$I$7,E32&lt;=$J$7),$K$7,IF(AND(E32&gt;=$I$8,E32&lt;=$J$8),$K$8,IF(AND(E32&gt;=$I$9,E32&lt;=$J$9),$K$9,IF(AND(E32&gt;=$I$10,E32&lt;=$J$10),$K$10,$K$11)))))))))</f>
        <v>75 - 84</v>
      </c>
      <c r="H32" s="0" t="str">
        <f aca="false">VLOOKUP(B32,$AD$2:$AF$18,3,0)</f>
        <v>COVID</v>
      </c>
    </row>
    <row r="33" customFormat="false" ht="15" hidden="false" customHeight="false" outlineLevel="0" collapsed="false">
      <c r="A33" s="0" t="n">
        <v>32</v>
      </c>
      <c r="B33" s="0" t="n">
        <v>721100125</v>
      </c>
      <c r="C33" s="0" t="s">
        <v>27</v>
      </c>
      <c r="D33" s="0" t="n">
        <v>765772</v>
      </c>
      <c r="E33" s="0" t="n">
        <v>84</v>
      </c>
      <c r="F33" s="0" t="s">
        <v>18</v>
      </c>
      <c r="G33" s="0" t="str">
        <f aca="false">IF(AND(E33&gt;=$I$2,E33&lt;=$J$2),$K$2,IF(AND(E33&gt;=$I$3,E33&lt;=$J$3),$K$3,IF(AND(E33&gt;=$I$4,E33&lt;=$J$4),$K$4,IF(AND(E33&gt;=$I$5,E33&lt;=$J$5),$K$5,IF(AND(E33&gt;=$I$6,E33&lt;=$J$6),$K$6,IF(AND(E33&gt;=$I$7,E33&lt;=$J$7),$K$7,IF(AND(E33&gt;=$I$8,E33&lt;=$J$8),$K$8,IF(AND(E33&gt;=$I$9,E33&lt;=$J$9),$K$9,IF(AND(E33&gt;=$I$10,E33&lt;=$J$10),$K$10,$K$11)))))))))</f>
        <v>75 - 84</v>
      </c>
      <c r="H33" s="0" t="str">
        <f aca="false">VLOOKUP(B33,$AD$2:$AF$18,3,0)</f>
        <v>COVID</v>
      </c>
    </row>
    <row r="34" customFormat="false" ht="15" hidden="false" customHeight="false" outlineLevel="0" collapsed="false">
      <c r="A34" s="0" t="n">
        <v>33</v>
      </c>
      <c r="B34" s="0" t="n">
        <v>721100125</v>
      </c>
      <c r="C34" s="0" t="s">
        <v>27</v>
      </c>
      <c r="D34" s="0" t="n">
        <v>503061</v>
      </c>
      <c r="E34" s="0" t="n">
        <v>49</v>
      </c>
      <c r="F34" s="0" t="s">
        <v>19</v>
      </c>
      <c r="G34" s="0" t="str">
        <f aca="false">IF(AND(E34&gt;=$I$2,E34&lt;=$J$2),$K$2,IF(AND(E34&gt;=$I$3,E34&lt;=$J$3),$K$3,IF(AND(E34&gt;=$I$4,E34&lt;=$J$4),$K$4,IF(AND(E34&gt;=$I$5,E34&lt;=$J$5),$K$5,IF(AND(E34&gt;=$I$6,E34&lt;=$J$6),$K$6,IF(AND(E34&gt;=$I$7,E34&lt;=$J$7),$K$7,IF(AND(E34&gt;=$I$8,E34&lt;=$J$8),$K$8,IF(AND(E34&gt;=$I$9,E34&lt;=$J$9),$K$9,IF(AND(E34&gt;=$I$10,E34&lt;=$J$10),$K$10,$K$11)))))))))</f>
        <v>45 - 54</v>
      </c>
      <c r="H34" s="0" t="str">
        <f aca="false">VLOOKUP(B34,$AD$2:$AF$18,3,0)</f>
        <v>COVID</v>
      </c>
    </row>
    <row r="35" customFormat="false" ht="15" hidden="false" customHeight="false" outlineLevel="0" collapsed="false">
      <c r="A35" s="0" t="n">
        <v>34</v>
      </c>
      <c r="B35" s="0" t="n">
        <v>721100125</v>
      </c>
      <c r="C35" s="0" t="s">
        <v>27</v>
      </c>
      <c r="D35" s="0" t="n">
        <v>943048</v>
      </c>
      <c r="E35" s="0" t="n">
        <v>80</v>
      </c>
      <c r="F35" s="0" t="s">
        <v>19</v>
      </c>
      <c r="G35" s="0" t="str">
        <f aca="false">IF(AND(E35&gt;=$I$2,E35&lt;=$J$2),$K$2,IF(AND(E35&gt;=$I$3,E35&lt;=$J$3),$K$3,IF(AND(E35&gt;=$I$4,E35&lt;=$J$4),$K$4,IF(AND(E35&gt;=$I$5,E35&lt;=$J$5),$K$5,IF(AND(E35&gt;=$I$6,E35&lt;=$J$6),$K$6,IF(AND(E35&gt;=$I$7,E35&lt;=$J$7),$K$7,IF(AND(E35&gt;=$I$8,E35&lt;=$J$8),$K$8,IF(AND(E35&gt;=$I$9,E35&lt;=$J$9),$K$9,IF(AND(E35&gt;=$I$10,E35&lt;=$J$10),$K$10,$K$11)))))))))</f>
        <v>75 - 84</v>
      </c>
      <c r="H35" s="0" t="str">
        <f aca="false">VLOOKUP(B35,$AD$2:$AF$18,3,0)</f>
        <v>COVID</v>
      </c>
    </row>
    <row r="36" customFormat="false" ht="15" hidden="false" customHeight="false" outlineLevel="0" collapsed="false">
      <c r="A36" s="0" t="n">
        <v>35</v>
      </c>
      <c r="B36" s="0" t="n">
        <v>721100125</v>
      </c>
      <c r="C36" s="0" t="s">
        <v>27</v>
      </c>
      <c r="D36" s="0" t="n">
        <v>460488</v>
      </c>
      <c r="E36" s="0" t="n">
        <v>51</v>
      </c>
      <c r="F36" s="0" t="s">
        <v>18</v>
      </c>
      <c r="G36" s="0" t="str">
        <f aca="false">IF(AND(E36&gt;=$I$2,E36&lt;=$J$2),$K$2,IF(AND(E36&gt;=$I$3,E36&lt;=$J$3),$K$3,IF(AND(E36&gt;=$I$4,E36&lt;=$J$4),$K$4,IF(AND(E36&gt;=$I$5,E36&lt;=$J$5),$K$5,IF(AND(E36&gt;=$I$6,E36&lt;=$J$6),$K$6,IF(AND(E36&gt;=$I$7,E36&lt;=$J$7),$K$7,IF(AND(E36&gt;=$I$8,E36&lt;=$J$8),$K$8,IF(AND(E36&gt;=$I$9,E36&lt;=$J$9),$K$9,IF(AND(E36&gt;=$I$10,E36&lt;=$J$10),$K$10,$K$11)))))))))</f>
        <v>45 - 54</v>
      </c>
      <c r="H36" s="0" t="str">
        <f aca="false">VLOOKUP(B36,$AD$2:$AF$18,3,0)</f>
        <v>COVID</v>
      </c>
    </row>
    <row r="37" customFormat="false" ht="15" hidden="false" customHeight="false" outlineLevel="0" collapsed="false">
      <c r="A37" s="0" t="n">
        <v>36</v>
      </c>
      <c r="B37" s="0" t="n">
        <v>721100125</v>
      </c>
      <c r="C37" s="0" t="s">
        <v>27</v>
      </c>
      <c r="D37" s="0" t="n">
        <v>616925</v>
      </c>
      <c r="E37" s="0" t="n">
        <v>93</v>
      </c>
      <c r="F37" s="0" t="s">
        <v>19</v>
      </c>
      <c r="G37" s="0" t="str">
        <f aca="false">IF(AND(E37&gt;=$I$2,E37&lt;=$J$2),$K$2,IF(AND(E37&gt;=$I$3,E37&lt;=$J$3),$K$3,IF(AND(E37&gt;=$I$4,E37&lt;=$J$4),$K$4,IF(AND(E37&gt;=$I$5,E37&lt;=$J$5),$K$5,IF(AND(E37&gt;=$I$6,E37&lt;=$J$6),$K$6,IF(AND(E37&gt;=$I$7,E37&lt;=$J$7),$K$7,IF(AND(E37&gt;=$I$8,E37&lt;=$J$8),$K$8,IF(AND(E37&gt;=$I$9,E37&lt;=$J$9),$K$9,IF(AND(E37&gt;=$I$10,E37&lt;=$J$10),$K$10,$K$11)))))))))</f>
        <v>85 + </v>
      </c>
      <c r="H37" s="0" t="str">
        <f aca="false">VLOOKUP(B37,$AD$2:$AF$18,3,0)</f>
        <v>COVID</v>
      </c>
    </row>
    <row r="38" customFormat="false" ht="15" hidden="false" customHeight="false" outlineLevel="0" collapsed="false">
      <c r="A38" s="0" t="n">
        <v>37</v>
      </c>
      <c r="B38" s="0" t="n">
        <v>721100125</v>
      </c>
      <c r="C38" s="0" t="s">
        <v>27</v>
      </c>
      <c r="D38" s="0" t="n">
        <v>612716</v>
      </c>
      <c r="E38" s="0" t="n">
        <v>98</v>
      </c>
      <c r="F38" s="0" t="s">
        <v>19</v>
      </c>
      <c r="G38" s="0" t="str">
        <f aca="false">IF(AND(E38&gt;=$I$2,E38&lt;=$J$2),$K$2,IF(AND(E38&gt;=$I$3,E38&lt;=$J$3),$K$3,IF(AND(E38&gt;=$I$4,E38&lt;=$J$4),$K$4,IF(AND(E38&gt;=$I$5,E38&lt;=$J$5),$K$5,IF(AND(E38&gt;=$I$6,E38&lt;=$J$6),$K$6,IF(AND(E38&gt;=$I$7,E38&lt;=$J$7),$K$7,IF(AND(E38&gt;=$I$8,E38&lt;=$J$8),$K$8,IF(AND(E38&gt;=$I$9,E38&lt;=$J$9),$K$9,IF(AND(E38&gt;=$I$10,E38&lt;=$J$10),$K$10,$K$11)))))))))</f>
        <v>85 + </v>
      </c>
      <c r="H38" s="0" t="str">
        <f aca="false">VLOOKUP(B38,$AD$2:$AF$18,3,0)</f>
        <v>COVID</v>
      </c>
    </row>
    <row r="39" customFormat="false" ht="15" hidden="false" customHeight="false" outlineLevel="0" collapsed="false">
      <c r="A39" s="0" t="n">
        <v>38</v>
      </c>
      <c r="B39" s="0" t="n">
        <v>721100125</v>
      </c>
      <c r="C39" s="0" t="s">
        <v>27</v>
      </c>
      <c r="D39" s="0" t="n">
        <v>18554</v>
      </c>
      <c r="E39" s="0" t="n">
        <v>68</v>
      </c>
      <c r="F39" s="0" t="s">
        <v>18</v>
      </c>
      <c r="G39" s="0" t="str">
        <f aca="false">IF(AND(E39&gt;=$I$2,E39&lt;=$J$2),$K$2,IF(AND(E39&gt;=$I$3,E39&lt;=$J$3),$K$3,IF(AND(E39&gt;=$I$4,E39&lt;=$J$4),$K$4,IF(AND(E39&gt;=$I$5,E39&lt;=$J$5),$K$5,IF(AND(E39&gt;=$I$6,E39&lt;=$J$6),$K$6,IF(AND(E39&gt;=$I$7,E39&lt;=$J$7),$K$7,IF(AND(E39&gt;=$I$8,E39&lt;=$J$8),$K$8,IF(AND(E39&gt;=$I$9,E39&lt;=$J$9),$K$9,IF(AND(E39&gt;=$I$10,E39&lt;=$J$10),$K$10,$K$11)))))))))</f>
        <v>65 - 74</v>
      </c>
      <c r="H39" s="0" t="str">
        <f aca="false">VLOOKUP(B39,$AD$2:$AF$18,3,0)</f>
        <v>COVID</v>
      </c>
    </row>
    <row r="40" customFormat="false" ht="15" hidden="false" customHeight="false" outlineLevel="0" collapsed="false">
      <c r="A40" s="0" t="n">
        <v>39</v>
      </c>
      <c r="B40" s="0" t="n">
        <v>721100125</v>
      </c>
      <c r="C40" s="0" t="s">
        <v>27</v>
      </c>
      <c r="D40" s="0" t="n">
        <v>171636</v>
      </c>
      <c r="E40" s="0" t="n">
        <v>71</v>
      </c>
      <c r="F40" s="0" t="s">
        <v>18</v>
      </c>
      <c r="G40" s="0" t="str">
        <f aca="false">IF(AND(E40&gt;=$I$2,E40&lt;=$J$2),$K$2,IF(AND(E40&gt;=$I$3,E40&lt;=$J$3),$K$3,IF(AND(E40&gt;=$I$4,E40&lt;=$J$4),$K$4,IF(AND(E40&gt;=$I$5,E40&lt;=$J$5),$K$5,IF(AND(E40&gt;=$I$6,E40&lt;=$J$6),$K$6,IF(AND(E40&gt;=$I$7,E40&lt;=$J$7),$K$7,IF(AND(E40&gt;=$I$8,E40&lt;=$J$8),$K$8,IF(AND(E40&gt;=$I$9,E40&lt;=$J$9),$K$9,IF(AND(E40&gt;=$I$10,E40&lt;=$J$10),$K$10,$K$11)))))))))</f>
        <v>65 - 74</v>
      </c>
      <c r="H40" s="0" t="str">
        <f aca="false">VLOOKUP(B40,$AD$2:$AF$18,3,0)</f>
        <v>COVID</v>
      </c>
    </row>
    <row r="41" customFormat="false" ht="15" hidden="false" customHeight="false" outlineLevel="0" collapsed="false">
      <c r="A41" s="0" t="n">
        <v>40</v>
      </c>
      <c r="B41" s="0" t="n">
        <v>721100125</v>
      </c>
      <c r="C41" s="0" t="s">
        <v>27</v>
      </c>
      <c r="D41" s="0" t="n">
        <v>104454</v>
      </c>
      <c r="E41" s="0" t="n">
        <v>86</v>
      </c>
      <c r="F41" s="0" t="s">
        <v>18</v>
      </c>
      <c r="G41" s="0" t="str">
        <f aca="false">IF(AND(E41&gt;=$I$2,E41&lt;=$J$2),$K$2,IF(AND(E41&gt;=$I$3,E41&lt;=$J$3),$K$3,IF(AND(E41&gt;=$I$4,E41&lt;=$J$4),$K$4,IF(AND(E41&gt;=$I$5,E41&lt;=$J$5),$K$5,IF(AND(E41&gt;=$I$6,E41&lt;=$J$6),$K$6,IF(AND(E41&gt;=$I$7,E41&lt;=$J$7),$K$7,IF(AND(E41&gt;=$I$8,E41&lt;=$J$8),$K$8,IF(AND(E41&gt;=$I$9,E41&lt;=$J$9),$K$9,IF(AND(E41&gt;=$I$10,E41&lt;=$J$10),$K$10,$K$11)))))))))</f>
        <v>85 + </v>
      </c>
      <c r="H41" s="0" t="str">
        <f aca="false">VLOOKUP(B41,$AD$2:$AF$18,3,0)</f>
        <v>COVID</v>
      </c>
    </row>
    <row r="42" customFormat="false" ht="15" hidden="false" customHeight="false" outlineLevel="0" collapsed="false">
      <c r="A42" s="0" t="n">
        <v>41</v>
      </c>
      <c r="B42" s="0" t="n">
        <v>721100125</v>
      </c>
      <c r="C42" s="0" t="s">
        <v>27</v>
      </c>
      <c r="D42" s="0" t="n">
        <v>975572</v>
      </c>
      <c r="E42" s="0" t="n">
        <v>72</v>
      </c>
      <c r="F42" s="0" t="s">
        <v>18</v>
      </c>
      <c r="G42" s="0" t="str">
        <f aca="false">IF(AND(E42&gt;=$I$2,E42&lt;=$J$2),$K$2,IF(AND(E42&gt;=$I$3,E42&lt;=$J$3),$K$3,IF(AND(E42&gt;=$I$4,E42&lt;=$J$4),$K$4,IF(AND(E42&gt;=$I$5,E42&lt;=$J$5),$K$5,IF(AND(E42&gt;=$I$6,E42&lt;=$J$6),$K$6,IF(AND(E42&gt;=$I$7,E42&lt;=$J$7),$K$7,IF(AND(E42&gt;=$I$8,E42&lt;=$J$8),$K$8,IF(AND(E42&gt;=$I$9,E42&lt;=$J$9),$K$9,IF(AND(E42&gt;=$I$10,E42&lt;=$J$10),$K$10,$K$11)))))))))</f>
        <v>65 - 74</v>
      </c>
      <c r="H42" s="0" t="str">
        <f aca="false">VLOOKUP(B42,$AD$2:$AF$18,3,0)</f>
        <v>COVID</v>
      </c>
    </row>
    <row r="43" customFormat="false" ht="15" hidden="false" customHeight="false" outlineLevel="0" collapsed="false">
      <c r="A43" s="0" t="n">
        <v>42</v>
      </c>
      <c r="B43" s="0" t="n">
        <v>721100125</v>
      </c>
      <c r="C43" s="0" t="s">
        <v>27</v>
      </c>
      <c r="D43" s="0" t="n">
        <v>429979</v>
      </c>
      <c r="E43" s="0" t="n">
        <v>66</v>
      </c>
      <c r="F43" s="0" t="s">
        <v>19</v>
      </c>
      <c r="G43" s="0" t="str">
        <f aca="false">IF(AND(E43&gt;=$I$2,E43&lt;=$J$2),$K$2,IF(AND(E43&gt;=$I$3,E43&lt;=$J$3),$K$3,IF(AND(E43&gt;=$I$4,E43&lt;=$J$4),$K$4,IF(AND(E43&gt;=$I$5,E43&lt;=$J$5),$K$5,IF(AND(E43&gt;=$I$6,E43&lt;=$J$6),$K$6,IF(AND(E43&gt;=$I$7,E43&lt;=$J$7),$K$7,IF(AND(E43&gt;=$I$8,E43&lt;=$J$8),$K$8,IF(AND(E43&gt;=$I$9,E43&lt;=$J$9),$K$9,IF(AND(E43&gt;=$I$10,E43&lt;=$J$10),$K$10,$K$11)))))))))</f>
        <v>65 - 74</v>
      </c>
      <c r="H43" s="0" t="str">
        <f aca="false">VLOOKUP(B43,$AD$2:$AF$18,3,0)</f>
        <v>COVID</v>
      </c>
    </row>
    <row r="44" customFormat="false" ht="15" hidden="false" customHeight="false" outlineLevel="0" collapsed="false">
      <c r="A44" s="0" t="n">
        <v>43</v>
      </c>
      <c r="B44" s="0" t="n">
        <v>721100125</v>
      </c>
      <c r="C44" s="0" t="s">
        <v>27</v>
      </c>
      <c r="D44" s="0" t="n">
        <v>53103</v>
      </c>
      <c r="E44" s="0" t="n">
        <v>69</v>
      </c>
      <c r="F44" s="0" t="s">
        <v>19</v>
      </c>
      <c r="G44" s="0" t="str">
        <f aca="false">IF(AND(E44&gt;=$I$2,E44&lt;=$J$2),$K$2,IF(AND(E44&gt;=$I$3,E44&lt;=$J$3),$K$3,IF(AND(E44&gt;=$I$4,E44&lt;=$J$4),$K$4,IF(AND(E44&gt;=$I$5,E44&lt;=$J$5),$K$5,IF(AND(E44&gt;=$I$6,E44&lt;=$J$6),$K$6,IF(AND(E44&gt;=$I$7,E44&lt;=$J$7),$K$7,IF(AND(E44&gt;=$I$8,E44&lt;=$J$8),$K$8,IF(AND(E44&gt;=$I$9,E44&lt;=$J$9),$K$9,IF(AND(E44&gt;=$I$10,E44&lt;=$J$10),$K$10,$K$11)))))))))</f>
        <v>65 - 74</v>
      </c>
      <c r="H44" s="0" t="str">
        <f aca="false">VLOOKUP(B44,$AD$2:$AF$18,3,0)</f>
        <v>COVID</v>
      </c>
    </row>
    <row r="45" customFormat="false" ht="15" hidden="false" customHeight="false" outlineLevel="0" collapsed="false">
      <c r="A45" s="0" t="n">
        <v>44</v>
      </c>
      <c r="B45" s="0" t="n">
        <v>721100125</v>
      </c>
      <c r="C45" s="0" t="s">
        <v>27</v>
      </c>
      <c r="D45" s="0" t="n">
        <v>975524</v>
      </c>
      <c r="E45" s="0" t="n">
        <v>73</v>
      </c>
      <c r="F45" s="0" t="s">
        <v>18</v>
      </c>
      <c r="G45" s="0" t="str">
        <f aca="false">IF(AND(E45&gt;=$I$2,E45&lt;=$J$2),$K$2,IF(AND(E45&gt;=$I$3,E45&lt;=$J$3),$K$3,IF(AND(E45&gt;=$I$4,E45&lt;=$J$4),$K$4,IF(AND(E45&gt;=$I$5,E45&lt;=$J$5),$K$5,IF(AND(E45&gt;=$I$6,E45&lt;=$J$6),$K$6,IF(AND(E45&gt;=$I$7,E45&lt;=$J$7),$K$7,IF(AND(E45&gt;=$I$8,E45&lt;=$J$8),$K$8,IF(AND(E45&gt;=$I$9,E45&lt;=$J$9),$K$9,IF(AND(E45&gt;=$I$10,E45&lt;=$J$10),$K$10,$K$11)))))))))</f>
        <v>65 - 74</v>
      </c>
      <c r="H45" s="0" t="str">
        <f aca="false">VLOOKUP(B45,$AD$2:$AF$18,3,0)</f>
        <v>COVID</v>
      </c>
    </row>
    <row r="46" customFormat="false" ht="15" hidden="false" customHeight="false" outlineLevel="0" collapsed="false">
      <c r="A46" s="0" t="n">
        <v>45</v>
      </c>
      <c r="B46" s="0" t="n">
        <v>721100125</v>
      </c>
      <c r="C46" s="0" t="s">
        <v>27</v>
      </c>
      <c r="D46" s="0" t="n">
        <v>193966</v>
      </c>
      <c r="E46" s="0" t="n">
        <v>53</v>
      </c>
      <c r="F46" s="0" t="s">
        <v>19</v>
      </c>
      <c r="G46" s="0" t="str">
        <f aca="false">IF(AND(E46&gt;=$I$2,E46&lt;=$J$2),$K$2,IF(AND(E46&gt;=$I$3,E46&lt;=$J$3),$K$3,IF(AND(E46&gt;=$I$4,E46&lt;=$J$4),$K$4,IF(AND(E46&gt;=$I$5,E46&lt;=$J$5),$K$5,IF(AND(E46&gt;=$I$6,E46&lt;=$J$6),$K$6,IF(AND(E46&gt;=$I$7,E46&lt;=$J$7),$K$7,IF(AND(E46&gt;=$I$8,E46&lt;=$J$8),$K$8,IF(AND(E46&gt;=$I$9,E46&lt;=$J$9),$K$9,IF(AND(E46&gt;=$I$10,E46&lt;=$J$10),$K$10,$K$11)))))))))</f>
        <v>45 - 54</v>
      </c>
      <c r="H46" s="0" t="str">
        <f aca="false">VLOOKUP(B46,$AD$2:$AF$18,3,0)</f>
        <v>COVID</v>
      </c>
    </row>
    <row r="47" customFormat="false" ht="15" hidden="false" customHeight="false" outlineLevel="0" collapsed="false">
      <c r="A47" s="0" t="n">
        <v>46</v>
      </c>
      <c r="B47" s="0" t="n">
        <v>721100125</v>
      </c>
      <c r="C47" s="0" t="s">
        <v>27</v>
      </c>
      <c r="D47" s="0" t="n">
        <v>142781</v>
      </c>
      <c r="E47" s="0" t="n">
        <v>62</v>
      </c>
      <c r="F47" s="0" t="s">
        <v>18</v>
      </c>
      <c r="G47" s="0" t="str">
        <f aca="false">IF(AND(E47&gt;=$I$2,E47&lt;=$J$2),$K$2,IF(AND(E47&gt;=$I$3,E47&lt;=$J$3),$K$3,IF(AND(E47&gt;=$I$4,E47&lt;=$J$4),$K$4,IF(AND(E47&gt;=$I$5,E47&lt;=$J$5),$K$5,IF(AND(E47&gt;=$I$6,E47&lt;=$J$6),$K$6,IF(AND(E47&gt;=$I$7,E47&lt;=$J$7),$K$7,IF(AND(E47&gt;=$I$8,E47&lt;=$J$8),$K$8,IF(AND(E47&gt;=$I$9,E47&lt;=$J$9),$K$9,IF(AND(E47&gt;=$I$10,E47&lt;=$J$10),$K$10,$K$11)))))))))</f>
        <v>55 - 64</v>
      </c>
      <c r="H47" s="0" t="str">
        <f aca="false">VLOOKUP(B47,$AD$2:$AF$18,3,0)</f>
        <v>COVID</v>
      </c>
    </row>
    <row r="48" customFormat="false" ht="15" hidden="false" customHeight="false" outlineLevel="0" collapsed="false">
      <c r="A48" s="0" t="n">
        <v>47</v>
      </c>
      <c r="B48" s="0" t="n">
        <v>721100125</v>
      </c>
      <c r="C48" s="0" t="s">
        <v>27</v>
      </c>
      <c r="D48" s="0" t="n">
        <v>469740</v>
      </c>
      <c r="E48" s="0" t="n">
        <v>57</v>
      </c>
      <c r="F48" s="0" t="s">
        <v>19</v>
      </c>
      <c r="G48" s="0" t="str">
        <f aca="false">IF(AND(E48&gt;=$I$2,E48&lt;=$J$2),$K$2,IF(AND(E48&gt;=$I$3,E48&lt;=$J$3),$K$3,IF(AND(E48&gt;=$I$4,E48&lt;=$J$4),$K$4,IF(AND(E48&gt;=$I$5,E48&lt;=$J$5),$K$5,IF(AND(E48&gt;=$I$6,E48&lt;=$J$6),$K$6,IF(AND(E48&gt;=$I$7,E48&lt;=$J$7),$K$7,IF(AND(E48&gt;=$I$8,E48&lt;=$J$8),$K$8,IF(AND(E48&gt;=$I$9,E48&lt;=$J$9),$K$9,IF(AND(E48&gt;=$I$10,E48&lt;=$J$10),$K$10,$K$11)))))))))</f>
        <v>55 - 64</v>
      </c>
      <c r="H48" s="0" t="str">
        <f aca="false">VLOOKUP(B48,$AD$2:$AF$18,3,0)</f>
        <v>COVID</v>
      </c>
    </row>
    <row r="49" customFormat="false" ht="15" hidden="false" customHeight="false" outlineLevel="0" collapsed="false">
      <c r="A49" s="0" t="n">
        <v>48</v>
      </c>
      <c r="B49" s="0" t="n">
        <v>721100104</v>
      </c>
      <c r="C49" s="0" t="s">
        <v>28</v>
      </c>
      <c r="D49" s="0" t="n">
        <v>974186</v>
      </c>
      <c r="E49" s="0" t="n">
        <v>28</v>
      </c>
      <c r="F49" s="0" t="s">
        <v>18</v>
      </c>
      <c r="G49" s="0" t="str">
        <f aca="false">IF(AND(E49&gt;=$I$2,E49&lt;=$J$2),$K$2,IF(AND(E49&gt;=$I$3,E49&lt;=$J$3),$K$3,IF(AND(E49&gt;=$I$4,E49&lt;=$J$4),$K$4,IF(AND(E49&gt;=$I$5,E49&lt;=$J$5),$K$5,IF(AND(E49&gt;=$I$6,E49&lt;=$J$6),$K$6,IF(AND(E49&gt;=$I$7,E49&lt;=$J$7),$K$7,IF(AND(E49&gt;=$I$8,E49&lt;=$J$8),$K$8,IF(AND(E49&gt;=$I$9,E49&lt;=$J$9),$K$9,IF(AND(E49&gt;=$I$10,E49&lt;=$J$10),$K$10,$K$11)))))))))</f>
        <v>25 - 34</v>
      </c>
      <c r="H49" s="0" t="str">
        <f aca="false">VLOOKUP(B49,$AD$2:$AF$18,3,0)</f>
        <v>COVID</v>
      </c>
    </row>
    <row r="50" customFormat="false" ht="15" hidden="false" customHeight="false" outlineLevel="0" collapsed="false">
      <c r="A50" s="0" t="n">
        <v>49</v>
      </c>
      <c r="B50" s="0" t="n">
        <v>721100104</v>
      </c>
      <c r="C50" s="0" t="s">
        <v>28</v>
      </c>
      <c r="D50" s="0" t="n">
        <v>974519</v>
      </c>
      <c r="E50" s="0" t="n">
        <v>67</v>
      </c>
      <c r="F50" s="0" t="s">
        <v>18</v>
      </c>
      <c r="G50" s="0" t="str">
        <f aca="false">IF(AND(E50&gt;=$I$2,E50&lt;=$J$2),$K$2,IF(AND(E50&gt;=$I$3,E50&lt;=$J$3),$K$3,IF(AND(E50&gt;=$I$4,E50&lt;=$J$4),$K$4,IF(AND(E50&gt;=$I$5,E50&lt;=$J$5),$K$5,IF(AND(E50&gt;=$I$6,E50&lt;=$J$6),$K$6,IF(AND(E50&gt;=$I$7,E50&lt;=$J$7),$K$7,IF(AND(E50&gt;=$I$8,E50&lt;=$J$8),$K$8,IF(AND(E50&gt;=$I$9,E50&lt;=$J$9),$K$9,IF(AND(E50&gt;=$I$10,E50&lt;=$J$10),$K$10,$K$11)))))))))</f>
        <v>65 - 74</v>
      </c>
      <c r="H50" s="0" t="str">
        <f aca="false">VLOOKUP(B50,$AD$2:$AF$18,3,0)</f>
        <v>COVID</v>
      </c>
    </row>
    <row r="51" customFormat="false" ht="15" hidden="false" customHeight="false" outlineLevel="0" collapsed="false">
      <c r="A51" s="0" t="n">
        <v>50</v>
      </c>
      <c r="B51" s="0" t="n">
        <v>721100104</v>
      </c>
      <c r="C51" s="0" t="s">
        <v>28</v>
      </c>
      <c r="D51" s="0" t="n">
        <v>258495</v>
      </c>
      <c r="E51" s="0" t="n">
        <v>82</v>
      </c>
      <c r="F51" s="0" t="s">
        <v>18</v>
      </c>
      <c r="G51" s="0" t="str">
        <f aca="false">IF(AND(E51&gt;=$I$2,E51&lt;=$J$2),$K$2,IF(AND(E51&gt;=$I$3,E51&lt;=$J$3),$K$3,IF(AND(E51&gt;=$I$4,E51&lt;=$J$4),$K$4,IF(AND(E51&gt;=$I$5,E51&lt;=$J$5),$K$5,IF(AND(E51&gt;=$I$6,E51&lt;=$J$6),$K$6,IF(AND(E51&gt;=$I$7,E51&lt;=$J$7),$K$7,IF(AND(E51&gt;=$I$8,E51&lt;=$J$8),$K$8,IF(AND(E51&gt;=$I$9,E51&lt;=$J$9),$K$9,IF(AND(E51&gt;=$I$10,E51&lt;=$J$10),$K$10,$K$11)))))))))</f>
        <v>75 - 84</v>
      </c>
      <c r="H51" s="0" t="str">
        <f aca="false">VLOOKUP(B51,$AD$2:$AF$18,3,0)</f>
        <v>COVID</v>
      </c>
    </row>
    <row r="52" customFormat="false" ht="15" hidden="false" customHeight="false" outlineLevel="0" collapsed="false">
      <c r="A52" s="0" t="n">
        <v>51</v>
      </c>
      <c r="B52" s="0" t="n">
        <v>721100104</v>
      </c>
      <c r="C52" s="0" t="s">
        <v>28</v>
      </c>
      <c r="D52" s="0" t="n">
        <v>341823</v>
      </c>
      <c r="E52" s="0" t="n">
        <v>68</v>
      </c>
      <c r="F52" s="0" t="s">
        <v>18</v>
      </c>
      <c r="G52" s="0" t="str">
        <f aca="false">IF(AND(E52&gt;=$I$2,E52&lt;=$J$2),$K$2,IF(AND(E52&gt;=$I$3,E52&lt;=$J$3),$K$3,IF(AND(E52&gt;=$I$4,E52&lt;=$J$4),$K$4,IF(AND(E52&gt;=$I$5,E52&lt;=$J$5),$K$5,IF(AND(E52&gt;=$I$6,E52&lt;=$J$6),$K$6,IF(AND(E52&gt;=$I$7,E52&lt;=$J$7),$K$7,IF(AND(E52&gt;=$I$8,E52&lt;=$J$8),$K$8,IF(AND(E52&gt;=$I$9,E52&lt;=$J$9),$K$9,IF(AND(E52&gt;=$I$10,E52&lt;=$J$10),$K$10,$K$11)))))))))</f>
        <v>65 - 74</v>
      </c>
      <c r="H52" s="0" t="str">
        <f aca="false">VLOOKUP(B52,$AD$2:$AF$18,3,0)</f>
        <v>COVID</v>
      </c>
    </row>
    <row r="53" customFormat="false" ht="15" hidden="false" customHeight="false" outlineLevel="0" collapsed="false">
      <c r="A53" s="0" t="n">
        <v>52</v>
      </c>
      <c r="B53" s="0" t="n">
        <v>721100104</v>
      </c>
      <c r="C53" s="0" t="s">
        <v>28</v>
      </c>
      <c r="D53" s="0" t="n">
        <v>912668</v>
      </c>
      <c r="E53" s="0" t="n">
        <v>55</v>
      </c>
      <c r="F53" s="0" t="s">
        <v>19</v>
      </c>
      <c r="G53" s="0" t="str">
        <f aca="false">IF(AND(E53&gt;=$I$2,E53&lt;=$J$2),$K$2,IF(AND(E53&gt;=$I$3,E53&lt;=$J$3),$K$3,IF(AND(E53&gt;=$I$4,E53&lt;=$J$4),$K$4,IF(AND(E53&gt;=$I$5,E53&lt;=$J$5),$K$5,IF(AND(E53&gt;=$I$6,E53&lt;=$J$6),$K$6,IF(AND(E53&gt;=$I$7,E53&lt;=$J$7),$K$7,IF(AND(E53&gt;=$I$8,E53&lt;=$J$8),$K$8,IF(AND(E53&gt;=$I$9,E53&lt;=$J$9),$K$9,IF(AND(E53&gt;=$I$10,E53&lt;=$J$10),$K$10,$K$11)))))))))</f>
        <v>55 - 64</v>
      </c>
      <c r="H53" s="0" t="str">
        <f aca="false">VLOOKUP(B53,$AD$2:$AF$18,3,0)</f>
        <v>COVID</v>
      </c>
    </row>
    <row r="54" customFormat="false" ht="15" hidden="false" customHeight="false" outlineLevel="0" collapsed="false">
      <c r="A54" s="0" t="n">
        <v>53</v>
      </c>
      <c r="B54" s="0" t="n">
        <v>721100104</v>
      </c>
      <c r="C54" s="0" t="s">
        <v>28</v>
      </c>
      <c r="D54" s="0" t="n">
        <v>971792</v>
      </c>
      <c r="E54" s="0" t="n">
        <v>76</v>
      </c>
      <c r="F54" s="0" t="s">
        <v>18</v>
      </c>
      <c r="G54" s="0" t="str">
        <f aca="false">IF(AND(E54&gt;=$I$2,E54&lt;=$J$2),$K$2,IF(AND(E54&gt;=$I$3,E54&lt;=$J$3),$K$3,IF(AND(E54&gt;=$I$4,E54&lt;=$J$4),$K$4,IF(AND(E54&gt;=$I$5,E54&lt;=$J$5),$K$5,IF(AND(E54&gt;=$I$6,E54&lt;=$J$6),$K$6,IF(AND(E54&gt;=$I$7,E54&lt;=$J$7),$K$7,IF(AND(E54&gt;=$I$8,E54&lt;=$J$8),$K$8,IF(AND(E54&gt;=$I$9,E54&lt;=$J$9),$K$9,IF(AND(E54&gt;=$I$10,E54&lt;=$J$10),$K$10,$K$11)))))))))</f>
        <v>75 - 84</v>
      </c>
      <c r="H54" s="0" t="str">
        <f aca="false">VLOOKUP(B54,$AD$2:$AF$18,3,0)</f>
        <v>COVID</v>
      </c>
    </row>
    <row r="55" customFormat="false" ht="15" hidden="false" customHeight="false" outlineLevel="0" collapsed="false">
      <c r="A55" s="0" t="n">
        <v>54</v>
      </c>
      <c r="B55" s="0" t="n">
        <v>721100104</v>
      </c>
      <c r="C55" s="0" t="s">
        <v>28</v>
      </c>
      <c r="D55" s="0" t="n">
        <v>430579</v>
      </c>
      <c r="E55" s="0" t="n">
        <v>61</v>
      </c>
      <c r="F55" s="0" t="s">
        <v>18</v>
      </c>
      <c r="G55" s="0" t="str">
        <f aca="false">IF(AND(E55&gt;=$I$2,E55&lt;=$J$2),$K$2,IF(AND(E55&gt;=$I$3,E55&lt;=$J$3),$K$3,IF(AND(E55&gt;=$I$4,E55&lt;=$J$4),$K$4,IF(AND(E55&gt;=$I$5,E55&lt;=$J$5),$K$5,IF(AND(E55&gt;=$I$6,E55&lt;=$J$6),$K$6,IF(AND(E55&gt;=$I$7,E55&lt;=$J$7),$K$7,IF(AND(E55&gt;=$I$8,E55&lt;=$J$8),$K$8,IF(AND(E55&gt;=$I$9,E55&lt;=$J$9),$K$9,IF(AND(E55&gt;=$I$10,E55&lt;=$J$10),$K$10,$K$11)))))))))</f>
        <v>55 - 64</v>
      </c>
      <c r="H55" s="0" t="str">
        <f aca="false">VLOOKUP(B55,$AD$2:$AF$18,3,0)</f>
        <v>COVID</v>
      </c>
    </row>
    <row r="56" customFormat="false" ht="15" hidden="false" customHeight="false" outlineLevel="0" collapsed="false">
      <c r="A56" s="0" t="n">
        <v>55</v>
      </c>
      <c r="B56" s="0" t="n">
        <v>721100104</v>
      </c>
      <c r="C56" s="0" t="s">
        <v>28</v>
      </c>
      <c r="D56" s="0" t="n">
        <v>726965</v>
      </c>
      <c r="E56" s="0" t="n">
        <v>35</v>
      </c>
      <c r="F56" s="0" t="s">
        <v>18</v>
      </c>
      <c r="G56" s="0" t="str">
        <f aca="false">IF(AND(E56&gt;=$I$2,E56&lt;=$J$2),$K$2,IF(AND(E56&gt;=$I$3,E56&lt;=$J$3),$K$3,IF(AND(E56&gt;=$I$4,E56&lt;=$J$4),$K$4,IF(AND(E56&gt;=$I$5,E56&lt;=$J$5),$K$5,IF(AND(E56&gt;=$I$6,E56&lt;=$J$6),$K$6,IF(AND(E56&gt;=$I$7,E56&lt;=$J$7),$K$7,IF(AND(E56&gt;=$I$8,E56&lt;=$J$8),$K$8,IF(AND(E56&gt;=$I$9,E56&lt;=$J$9),$K$9,IF(AND(E56&gt;=$I$10,E56&lt;=$J$10),$K$10,$K$11)))))))))</f>
        <v>35 - 44</v>
      </c>
      <c r="H56" s="0" t="str">
        <f aca="false">VLOOKUP(B56,$AD$2:$AF$18,3,0)</f>
        <v>COVID</v>
      </c>
    </row>
    <row r="57" customFormat="false" ht="15" hidden="false" customHeight="false" outlineLevel="0" collapsed="false">
      <c r="A57" s="0" t="n">
        <v>56</v>
      </c>
      <c r="B57" s="0" t="n">
        <v>721100104</v>
      </c>
      <c r="C57" s="0" t="s">
        <v>28</v>
      </c>
      <c r="D57" s="0" t="n">
        <v>228709</v>
      </c>
      <c r="E57" s="0" t="n">
        <v>66</v>
      </c>
      <c r="F57" s="0" t="s">
        <v>18</v>
      </c>
      <c r="G57" s="0" t="str">
        <f aca="false">IF(AND(E57&gt;=$I$2,E57&lt;=$J$2),$K$2,IF(AND(E57&gt;=$I$3,E57&lt;=$J$3),$K$3,IF(AND(E57&gt;=$I$4,E57&lt;=$J$4),$K$4,IF(AND(E57&gt;=$I$5,E57&lt;=$J$5),$K$5,IF(AND(E57&gt;=$I$6,E57&lt;=$J$6),$K$6,IF(AND(E57&gt;=$I$7,E57&lt;=$J$7),$K$7,IF(AND(E57&gt;=$I$8,E57&lt;=$J$8),$K$8,IF(AND(E57&gt;=$I$9,E57&lt;=$J$9),$K$9,IF(AND(E57&gt;=$I$10,E57&lt;=$J$10),$K$10,$K$11)))))))))</f>
        <v>65 - 74</v>
      </c>
      <c r="H57" s="0" t="str">
        <f aca="false">VLOOKUP(B57,$AD$2:$AF$18,3,0)</f>
        <v>COVID</v>
      </c>
    </row>
    <row r="58" customFormat="false" ht="15" hidden="false" customHeight="false" outlineLevel="0" collapsed="false">
      <c r="A58" s="0" t="n">
        <v>57</v>
      </c>
      <c r="B58" s="0" t="n">
        <v>721100105</v>
      </c>
      <c r="C58" s="0" t="s">
        <v>29</v>
      </c>
      <c r="D58" s="0" t="n">
        <v>491432</v>
      </c>
      <c r="E58" s="0" t="n">
        <v>58</v>
      </c>
      <c r="F58" s="0" t="s">
        <v>18</v>
      </c>
      <c r="G58" s="0" t="str">
        <f aca="false">IF(AND(E58&gt;=$I$2,E58&lt;=$J$2),$K$2,IF(AND(E58&gt;=$I$3,E58&lt;=$J$3),$K$3,IF(AND(E58&gt;=$I$4,E58&lt;=$J$4),$K$4,IF(AND(E58&gt;=$I$5,E58&lt;=$J$5),$K$5,IF(AND(E58&gt;=$I$6,E58&lt;=$J$6),$K$6,IF(AND(E58&gt;=$I$7,E58&lt;=$J$7),$K$7,IF(AND(E58&gt;=$I$8,E58&lt;=$J$8),$K$8,IF(AND(E58&gt;=$I$9,E58&lt;=$J$9),$K$9,IF(AND(E58&gt;=$I$10,E58&lt;=$J$10),$K$10,$K$11)))))))))</f>
        <v>55 - 64</v>
      </c>
      <c r="H58" s="0" t="str">
        <f aca="false">VLOOKUP(B58,$AD$2:$AF$18,3,0)</f>
        <v>COVID</v>
      </c>
    </row>
    <row r="59" customFormat="false" ht="15" hidden="false" customHeight="false" outlineLevel="0" collapsed="false">
      <c r="A59" s="0" t="n">
        <v>58</v>
      </c>
      <c r="B59" s="0" t="n">
        <v>721100105</v>
      </c>
      <c r="C59" s="0" t="s">
        <v>29</v>
      </c>
      <c r="D59" s="0" t="n">
        <v>972668</v>
      </c>
      <c r="E59" s="0" t="n">
        <v>69</v>
      </c>
      <c r="F59" s="0" t="s">
        <v>18</v>
      </c>
      <c r="G59" s="0" t="str">
        <f aca="false">IF(AND(E59&gt;=$I$2,E59&lt;=$J$2),$K$2,IF(AND(E59&gt;=$I$3,E59&lt;=$J$3),$K$3,IF(AND(E59&gt;=$I$4,E59&lt;=$J$4),$K$4,IF(AND(E59&gt;=$I$5,E59&lt;=$J$5),$K$5,IF(AND(E59&gt;=$I$6,E59&lt;=$J$6),$K$6,IF(AND(E59&gt;=$I$7,E59&lt;=$J$7),$K$7,IF(AND(E59&gt;=$I$8,E59&lt;=$J$8),$K$8,IF(AND(E59&gt;=$I$9,E59&lt;=$J$9),$K$9,IF(AND(E59&gt;=$I$10,E59&lt;=$J$10),$K$10,$K$11)))))))))</f>
        <v>65 - 74</v>
      </c>
      <c r="H59" s="0" t="str">
        <f aca="false">VLOOKUP(B59,$AD$2:$AF$18,3,0)</f>
        <v>COVID</v>
      </c>
    </row>
    <row r="60" customFormat="false" ht="15" hidden="false" customHeight="false" outlineLevel="0" collapsed="false">
      <c r="A60" s="0" t="n">
        <v>59</v>
      </c>
      <c r="B60" s="0" t="n">
        <v>721100105</v>
      </c>
      <c r="C60" s="0" t="s">
        <v>29</v>
      </c>
      <c r="D60" s="0" t="n">
        <v>722790</v>
      </c>
      <c r="E60" s="0" t="n">
        <v>80</v>
      </c>
      <c r="F60" s="0" t="s">
        <v>19</v>
      </c>
      <c r="G60" s="0" t="str">
        <f aca="false">IF(AND(E60&gt;=$I$2,E60&lt;=$J$2),$K$2,IF(AND(E60&gt;=$I$3,E60&lt;=$J$3),$K$3,IF(AND(E60&gt;=$I$4,E60&lt;=$J$4),$K$4,IF(AND(E60&gt;=$I$5,E60&lt;=$J$5),$K$5,IF(AND(E60&gt;=$I$6,E60&lt;=$J$6),$K$6,IF(AND(E60&gt;=$I$7,E60&lt;=$J$7),$K$7,IF(AND(E60&gt;=$I$8,E60&lt;=$J$8),$K$8,IF(AND(E60&gt;=$I$9,E60&lt;=$J$9),$K$9,IF(AND(E60&gt;=$I$10,E60&lt;=$J$10),$K$10,$K$11)))))))))</f>
        <v>75 - 84</v>
      </c>
      <c r="H60" s="0" t="str">
        <f aca="false">VLOOKUP(B60,$AD$2:$AF$18,3,0)</f>
        <v>COVID</v>
      </c>
    </row>
    <row r="61" customFormat="false" ht="15" hidden="false" customHeight="false" outlineLevel="0" collapsed="false">
      <c r="A61" s="0" t="n">
        <v>60</v>
      </c>
      <c r="B61" s="0" t="n">
        <v>721100105</v>
      </c>
      <c r="C61" s="0" t="s">
        <v>29</v>
      </c>
      <c r="D61" s="0" t="n">
        <v>314852</v>
      </c>
      <c r="E61" s="0" t="n">
        <v>80</v>
      </c>
      <c r="F61" s="0" t="s">
        <v>19</v>
      </c>
      <c r="G61" s="0" t="str">
        <f aca="false">IF(AND(E61&gt;=$I$2,E61&lt;=$J$2),$K$2,IF(AND(E61&gt;=$I$3,E61&lt;=$J$3),$K$3,IF(AND(E61&gt;=$I$4,E61&lt;=$J$4),$K$4,IF(AND(E61&gt;=$I$5,E61&lt;=$J$5),$K$5,IF(AND(E61&gt;=$I$6,E61&lt;=$J$6),$K$6,IF(AND(E61&gt;=$I$7,E61&lt;=$J$7),$K$7,IF(AND(E61&gt;=$I$8,E61&lt;=$J$8),$K$8,IF(AND(E61&gt;=$I$9,E61&lt;=$J$9),$K$9,IF(AND(E61&gt;=$I$10,E61&lt;=$J$10),$K$10,$K$11)))))))))</f>
        <v>75 - 84</v>
      </c>
      <c r="H61" s="0" t="str">
        <f aca="false">VLOOKUP(B61,$AD$2:$AF$18,3,0)</f>
        <v>COVID</v>
      </c>
    </row>
    <row r="62" customFormat="false" ht="15" hidden="false" customHeight="false" outlineLevel="0" collapsed="false">
      <c r="A62" s="0" t="n">
        <v>61</v>
      </c>
      <c r="B62" s="0" t="n">
        <v>721100105</v>
      </c>
      <c r="C62" s="0" t="s">
        <v>29</v>
      </c>
      <c r="D62" s="0" t="n">
        <v>972620</v>
      </c>
      <c r="E62" s="0" t="n">
        <v>72</v>
      </c>
      <c r="F62" s="0" t="s">
        <v>18</v>
      </c>
      <c r="G62" s="0" t="str">
        <f aca="false">IF(AND(E62&gt;=$I$2,E62&lt;=$J$2),$K$2,IF(AND(E62&gt;=$I$3,E62&lt;=$J$3),$K$3,IF(AND(E62&gt;=$I$4,E62&lt;=$J$4),$K$4,IF(AND(E62&gt;=$I$5,E62&lt;=$J$5),$K$5,IF(AND(E62&gt;=$I$6,E62&lt;=$J$6),$K$6,IF(AND(E62&gt;=$I$7,E62&lt;=$J$7),$K$7,IF(AND(E62&gt;=$I$8,E62&lt;=$J$8),$K$8,IF(AND(E62&gt;=$I$9,E62&lt;=$J$9),$K$9,IF(AND(E62&gt;=$I$10,E62&lt;=$J$10),$K$10,$K$11)))))))))</f>
        <v>65 - 74</v>
      </c>
      <c r="H62" s="0" t="str">
        <f aca="false">VLOOKUP(B62,$AD$2:$AF$18,3,0)</f>
        <v>COVID</v>
      </c>
    </row>
    <row r="63" customFormat="false" ht="15" hidden="false" customHeight="false" outlineLevel="0" collapsed="false">
      <c r="A63" s="0" t="n">
        <v>62</v>
      </c>
      <c r="B63" s="0" t="n">
        <v>721100105</v>
      </c>
      <c r="C63" s="0" t="s">
        <v>29</v>
      </c>
      <c r="D63" s="0" t="n">
        <v>383256</v>
      </c>
      <c r="E63" s="0" t="n">
        <v>62</v>
      </c>
      <c r="F63" s="0" t="s">
        <v>18</v>
      </c>
      <c r="G63" s="0" t="str">
        <f aca="false">IF(AND(E63&gt;=$I$2,E63&lt;=$J$2),$K$2,IF(AND(E63&gt;=$I$3,E63&lt;=$J$3),$K$3,IF(AND(E63&gt;=$I$4,E63&lt;=$J$4),$K$4,IF(AND(E63&gt;=$I$5,E63&lt;=$J$5),$K$5,IF(AND(E63&gt;=$I$6,E63&lt;=$J$6),$K$6,IF(AND(E63&gt;=$I$7,E63&lt;=$J$7),$K$7,IF(AND(E63&gt;=$I$8,E63&lt;=$J$8),$K$8,IF(AND(E63&gt;=$I$9,E63&lt;=$J$9),$K$9,IF(AND(E63&gt;=$I$10,E63&lt;=$J$10),$K$10,$K$11)))))))))</f>
        <v>55 - 64</v>
      </c>
      <c r="H63" s="0" t="str">
        <f aca="false">VLOOKUP(B63,$AD$2:$AF$18,3,0)</f>
        <v>COVID</v>
      </c>
    </row>
    <row r="64" customFormat="false" ht="15" hidden="false" customHeight="false" outlineLevel="0" collapsed="false">
      <c r="A64" s="0" t="n">
        <v>63</v>
      </c>
      <c r="B64" s="0" t="n">
        <v>721100105</v>
      </c>
      <c r="C64" s="0" t="s">
        <v>29</v>
      </c>
      <c r="D64" s="0" t="n">
        <v>152335</v>
      </c>
      <c r="E64" s="0" t="n">
        <v>60</v>
      </c>
      <c r="F64" s="0" t="s">
        <v>18</v>
      </c>
      <c r="G64" s="0" t="str">
        <f aca="false">IF(AND(E64&gt;=$I$2,E64&lt;=$J$2),$K$2,IF(AND(E64&gt;=$I$3,E64&lt;=$J$3),$K$3,IF(AND(E64&gt;=$I$4,E64&lt;=$J$4),$K$4,IF(AND(E64&gt;=$I$5,E64&lt;=$J$5),$K$5,IF(AND(E64&gt;=$I$6,E64&lt;=$J$6),$K$6,IF(AND(E64&gt;=$I$7,E64&lt;=$J$7),$K$7,IF(AND(E64&gt;=$I$8,E64&lt;=$J$8),$K$8,IF(AND(E64&gt;=$I$9,E64&lt;=$J$9),$K$9,IF(AND(E64&gt;=$I$10,E64&lt;=$J$10),$K$10,$K$11)))))))))</f>
        <v>55 - 64</v>
      </c>
      <c r="H64" s="0" t="str">
        <f aca="false">VLOOKUP(B64,$AD$2:$AF$18,3,0)</f>
        <v>COVID</v>
      </c>
    </row>
    <row r="65" customFormat="false" ht="15" hidden="false" customHeight="false" outlineLevel="0" collapsed="false">
      <c r="A65" s="0" t="n">
        <v>64</v>
      </c>
      <c r="B65" s="0" t="n">
        <v>721100105</v>
      </c>
      <c r="C65" s="0" t="s">
        <v>29</v>
      </c>
      <c r="D65" s="0" t="n">
        <v>975781</v>
      </c>
      <c r="E65" s="0" t="n">
        <v>36</v>
      </c>
      <c r="F65" s="0" t="s">
        <v>18</v>
      </c>
      <c r="G65" s="0" t="str">
        <f aca="false">IF(AND(E65&gt;=$I$2,E65&lt;=$J$2),$K$2,IF(AND(E65&gt;=$I$3,E65&lt;=$J$3),$K$3,IF(AND(E65&gt;=$I$4,E65&lt;=$J$4),$K$4,IF(AND(E65&gt;=$I$5,E65&lt;=$J$5),$K$5,IF(AND(E65&gt;=$I$6,E65&lt;=$J$6),$K$6,IF(AND(E65&gt;=$I$7,E65&lt;=$J$7),$K$7,IF(AND(E65&gt;=$I$8,E65&lt;=$J$8),$K$8,IF(AND(E65&gt;=$I$9,E65&lt;=$J$9),$K$9,IF(AND(E65&gt;=$I$10,E65&lt;=$J$10),$K$10,$K$11)))))))))</f>
        <v>35 - 44</v>
      </c>
      <c r="H65" s="0" t="str">
        <f aca="false">VLOOKUP(B65,$AD$2:$AF$18,3,0)</f>
        <v>COVID</v>
      </c>
    </row>
    <row r="66" customFormat="false" ht="15" hidden="false" customHeight="false" outlineLevel="0" collapsed="false">
      <c r="A66" s="0" t="n">
        <v>65</v>
      </c>
      <c r="B66" s="0" t="n">
        <v>721100105</v>
      </c>
      <c r="C66" s="0" t="s">
        <v>29</v>
      </c>
      <c r="D66" s="0" t="n">
        <v>514233</v>
      </c>
      <c r="E66" s="0" t="n">
        <v>42</v>
      </c>
      <c r="F66" s="0" t="s">
        <v>18</v>
      </c>
      <c r="G66" s="0" t="str">
        <f aca="false">IF(AND(E66&gt;=$I$2,E66&lt;=$J$2),$K$2,IF(AND(E66&gt;=$I$3,E66&lt;=$J$3),$K$3,IF(AND(E66&gt;=$I$4,E66&lt;=$J$4),$K$4,IF(AND(E66&gt;=$I$5,E66&lt;=$J$5),$K$5,IF(AND(E66&gt;=$I$6,E66&lt;=$J$6),$K$6,IF(AND(E66&gt;=$I$7,E66&lt;=$J$7),$K$7,IF(AND(E66&gt;=$I$8,E66&lt;=$J$8),$K$8,IF(AND(E66&gt;=$I$9,E66&lt;=$J$9),$K$9,IF(AND(E66&gt;=$I$10,E66&lt;=$J$10),$K$10,$K$11)))))))))</f>
        <v>35 - 44</v>
      </c>
      <c r="H66" s="0" t="str">
        <f aca="false">VLOOKUP(B66,$AD$2:$AF$18,3,0)</f>
        <v>COVID</v>
      </c>
    </row>
    <row r="67" customFormat="false" ht="15" hidden="false" customHeight="false" outlineLevel="0" collapsed="false">
      <c r="A67" s="0" t="n">
        <v>66</v>
      </c>
      <c r="B67" s="0" t="n">
        <v>721100105</v>
      </c>
      <c r="C67" s="0" t="s">
        <v>29</v>
      </c>
      <c r="D67" s="0" t="n">
        <v>865665</v>
      </c>
      <c r="E67" s="0" t="n">
        <v>62</v>
      </c>
      <c r="F67" s="0" t="s">
        <v>19</v>
      </c>
      <c r="G67" s="0" t="str">
        <f aca="false">IF(AND(E67&gt;=$I$2,E67&lt;=$J$2),$K$2,IF(AND(E67&gt;=$I$3,E67&lt;=$J$3),$K$3,IF(AND(E67&gt;=$I$4,E67&lt;=$J$4),$K$4,IF(AND(E67&gt;=$I$5,E67&lt;=$J$5),$K$5,IF(AND(E67&gt;=$I$6,E67&lt;=$J$6),$K$6,IF(AND(E67&gt;=$I$7,E67&lt;=$J$7),$K$7,IF(AND(E67&gt;=$I$8,E67&lt;=$J$8),$K$8,IF(AND(E67&gt;=$I$9,E67&lt;=$J$9),$K$9,IF(AND(E67&gt;=$I$10,E67&lt;=$J$10),$K$10,$K$11)))))))))</f>
        <v>55 - 64</v>
      </c>
      <c r="H67" s="0" t="str">
        <f aca="false">VLOOKUP(B67,$AD$2:$AF$18,3,0)</f>
        <v>COVID</v>
      </c>
    </row>
    <row r="68" customFormat="false" ht="15" hidden="false" customHeight="false" outlineLevel="0" collapsed="false">
      <c r="A68" s="0" t="n">
        <v>67</v>
      </c>
      <c r="B68" s="0" t="n">
        <v>721100105</v>
      </c>
      <c r="C68" s="0" t="s">
        <v>29</v>
      </c>
      <c r="D68" s="0" t="n">
        <v>828095</v>
      </c>
      <c r="E68" s="0" t="n">
        <v>67</v>
      </c>
      <c r="F68" s="0" t="s">
        <v>18</v>
      </c>
      <c r="G68" s="0" t="str">
        <f aca="false">IF(AND(E68&gt;=$I$2,E68&lt;=$J$2),$K$2,IF(AND(E68&gt;=$I$3,E68&lt;=$J$3),$K$3,IF(AND(E68&gt;=$I$4,E68&lt;=$J$4),$K$4,IF(AND(E68&gt;=$I$5,E68&lt;=$J$5),$K$5,IF(AND(E68&gt;=$I$6,E68&lt;=$J$6),$K$6,IF(AND(E68&gt;=$I$7,E68&lt;=$J$7),$K$7,IF(AND(E68&gt;=$I$8,E68&lt;=$J$8),$K$8,IF(AND(E68&gt;=$I$9,E68&lt;=$J$9),$K$9,IF(AND(E68&gt;=$I$10,E68&lt;=$J$10),$K$10,$K$11)))))))))</f>
        <v>65 - 74</v>
      </c>
      <c r="H68" s="0" t="str">
        <f aca="false">VLOOKUP(B68,$AD$2:$AF$18,3,0)</f>
        <v>COVID</v>
      </c>
    </row>
    <row r="69" customFormat="false" ht="15" hidden="false" customHeight="false" outlineLevel="0" collapsed="false">
      <c r="A69" s="0" t="n">
        <v>68</v>
      </c>
      <c r="B69" s="0" t="n">
        <v>721100105</v>
      </c>
      <c r="C69" s="0" t="s">
        <v>29</v>
      </c>
      <c r="D69" s="0" t="n">
        <v>927906</v>
      </c>
      <c r="E69" s="0" t="n">
        <v>45</v>
      </c>
      <c r="F69" s="0" t="s">
        <v>18</v>
      </c>
      <c r="G69" s="0" t="str">
        <f aca="false">IF(AND(E69&gt;=$I$2,E69&lt;=$J$2),$K$2,IF(AND(E69&gt;=$I$3,E69&lt;=$J$3),$K$3,IF(AND(E69&gt;=$I$4,E69&lt;=$J$4),$K$4,IF(AND(E69&gt;=$I$5,E69&lt;=$J$5),$K$5,IF(AND(E69&gt;=$I$6,E69&lt;=$J$6),$K$6,IF(AND(E69&gt;=$I$7,E69&lt;=$J$7),$K$7,IF(AND(E69&gt;=$I$8,E69&lt;=$J$8),$K$8,IF(AND(E69&gt;=$I$9,E69&lt;=$J$9),$K$9,IF(AND(E69&gt;=$I$10,E69&lt;=$J$10),$K$10,$K$11)))))))))</f>
        <v>45 - 54</v>
      </c>
      <c r="H69" s="0" t="str">
        <f aca="false">VLOOKUP(B69,$AD$2:$AF$18,3,0)</f>
        <v>COVID</v>
      </c>
    </row>
    <row r="70" customFormat="false" ht="15" hidden="false" customHeight="false" outlineLevel="0" collapsed="false">
      <c r="A70" s="0" t="n">
        <v>69</v>
      </c>
      <c r="B70" s="0" t="n">
        <v>721100105</v>
      </c>
      <c r="C70" s="0" t="s">
        <v>29</v>
      </c>
      <c r="D70" s="0" t="n">
        <v>19983</v>
      </c>
      <c r="E70" s="0" t="n">
        <v>65</v>
      </c>
      <c r="F70" s="0" t="s">
        <v>19</v>
      </c>
      <c r="G70" s="0" t="str">
        <f aca="false">IF(AND(E70&gt;=$I$2,E70&lt;=$J$2),$K$2,IF(AND(E70&gt;=$I$3,E70&lt;=$J$3),$K$3,IF(AND(E70&gt;=$I$4,E70&lt;=$J$4),$K$4,IF(AND(E70&gt;=$I$5,E70&lt;=$J$5),$K$5,IF(AND(E70&gt;=$I$6,E70&lt;=$J$6),$K$6,IF(AND(E70&gt;=$I$7,E70&lt;=$J$7),$K$7,IF(AND(E70&gt;=$I$8,E70&lt;=$J$8),$K$8,IF(AND(E70&gt;=$I$9,E70&lt;=$J$9),$K$9,IF(AND(E70&gt;=$I$10,E70&lt;=$J$10),$K$10,$K$11)))))))))</f>
        <v>65 - 74</v>
      </c>
      <c r="H70" s="0" t="str">
        <f aca="false">VLOOKUP(B70,$AD$2:$AF$18,3,0)</f>
        <v>COVID</v>
      </c>
    </row>
    <row r="71" customFormat="false" ht="15" hidden="false" customHeight="false" outlineLevel="0" collapsed="false">
      <c r="A71" s="0" t="n">
        <v>70</v>
      </c>
      <c r="B71" s="0" t="n">
        <v>721100105</v>
      </c>
      <c r="C71" s="0" t="s">
        <v>29</v>
      </c>
      <c r="D71" s="0" t="n">
        <v>376192</v>
      </c>
      <c r="E71" s="0" t="n">
        <v>81</v>
      </c>
      <c r="F71" s="0" t="s">
        <v>18</v>
      </c>
      <c r="G71" s="0" t="str">
        <f aca="false">IF(AND(E71&gt;=$I$2,E71&lt;=$J$2),$K$2,IF(AND(E71&gt;=$I$3,E71&lt;=$J$3),$K$3,IF(AND(E71&gt;=$I$4,E71&lt;=$J$4),$K$4,IF(AND(E71&gt;=$I$5,E71&lt;=$J$5),$K$5,IF(AND(E71&gt;=$I$6,E71&lt;=$J$6),$K$6,IF(AND(E71&gt;=$I$7,E71&lt;=$J$7),$K$7,IF(AND(E71&gt;=$I$8,E71&lt;=$J$8),$K$8,IF(AND(E71&gt;=$I$9,E71&lt;=$J$9),$K$9,IF(AND(E71&gt;=$I$10,E71&lt;=$J$10),$K$10,$K$11)))))))))</f>
        <v>75 - 84</v>
      </c>
      <c r="H71" s="0" t="str">
        <f aca="false">VLOOKUP(B71,$AD$2:$AF$18,3,0)</f>
        <v>COVID</v>
      </c>
    </row>
    <row r="72" customFormat="false" ht="15" hidden="false" customHeight="false" outlineLevel="0" collapsed="false">
      <c r="A72" s="0" t="n">
        <v>71</v>
      </c>
      <c r="B72" s="0" t="n">
        <v>721100105</v>
      </c>
      <c r="C72" s="0" t="s">
        <v>29</v>
      </c>
      <c r="D72" s="0" t="n">
        <v>96530</v>
      </c>
      <c r="E72" s="0" t="n">
        <v>61</v>
      </c>
      <c r="F72" s="0" t="s">
        <v>18</v>
      </c>
      <c r="G72" s="0" t="str">
        <f aca="false">IF(AND(E72&gt;=$I$2,E72&lt;=$J$2),$K$2,IF(AND(E72&gt;=$I$3,E72&lt;=$J$3),$K$3,IF(AND(E72&gt;=$I$4,E72&lt;=$J$4),$K$4,IF(AND(E72&gt;=$I$5,E72&lt;=$J$5),$K$5,IF(AND(E72&gt;=$I$6,E72&lt;=$J$6),$K$6,IF(AND(E72&gt;=$I$7,E72&lt;=$J$7),$K$7,IF(AND(E72&gt;=$I$8,E72&lt;=$J$8),$K$8,IF(AND(E72&gt;=$I$9,E72&lt;=$J$9),$K$9,IF(AND(E72&gt;=$I$10,E72&lt;=$J$10),$K$10,$K$11)))))))))</f>
        <v>55 - 64</v>
      </c>
      <c r="H72" s="0" t="str">
        <f aca="false">VLOOKUP(B72,$AD$2:$AF$18,3,0)</f>
        <v>COVID</v>
      </c>
    </row>
    <row r="73" customFormat="false" ht="15" hidden="false" customHeight="false" outlineLevel="0" collapsed="false">
      <c r="A73" s="0" t="n">
        <v>72</v>
      </c>
      <c r="B73" s="0" t="n">
        <v>721100105</v>
      </c>
      <c r="C73" s="0" t="s">
        <v>29</v>
      </c>
      <c r="D73" s="0" t="n">
        <v>284840</v>
      </c>
      <c r="E73" s="0" t="n">
        <v>60</v>
      </c>
      <c r="F73" s="0" t="s">
        <v>19</v>
      </c>
      <c r="G73" s="0" t="str">
        <f aca="false">IF(AND(E73&gt;=$I$2,E73&lt;=$J$2),$K$2,IF(AND(E73&gt;=$I$3,E73&lt;=$J$3),$K$3,IF(AND(E73&gt;=$I$4,E73&lt;=$J$4),$K$4,IF(AND(E73&gt;=$I$5,E73&lt;=$J$5),$K$5,IF(AND(E73&gt;=$I$6,E73&lt;=$J$6),$K$6,IF(AND(E73&gt;=$I$7,E73&lt;=$J$7),$K$7,IF(AND(E73&gt;=$I$8,E73&lt;=$J$8),$K$8,IF(AND(E73&gt;=$I$9,E73&lt;=$J$9),$K$9,IF(AND(E73&gt;=$I$10,E73&lt;=$J$10),$K$10,$K$11)))))))))</f>
        <v>55 - 64</v>
      </c>
      <c r="H73" s="0" t="str">
        <f aca="false">VLOOKUP(B73,$AD$2:$AF$18,3,0)</f>
        <v>COVID</v>
      </c>
    </row>
    <row r="74" customFormat="false" ht="15" hidden="false" customHeight="false" outlineLevel="0" collapsed="false">
      <c r="A74" s="0" t="n">
        <v>73</v>
      </c>
      <c r="B74" s="0" t="n">
        <v>721100108</v>
      </c>
      <c r="C74" s="0" t="s">
        <v>30</v>
      </c>
      <c r="D74" s="0" t="n">
        <v>636390</v>
      </c>
      <c r="E74" s="0" t="n">
        <v>69</v>
      </c>
      <c r="F74" s="0" t="s">
        <v>18</v>
      </c>
      <c r="G74" s="0" t="str">
        <f aca="false">IF(AND(E74&gt;=$I$2,E74&lt;=$J$2),$K$2,IF(AND(E74&gt;=$I$3,E74&lt;=$J$3),$K$3,IF(AND(E74&gt;=$I$4,E74&lt;=$J$4),$K$4,IF(AND(E74&gt;=$I$5,E74&lt;=$J$5),$K$5,IF(AND(E74&gt;=$I$6,E74&lt;=$J$6),$K$6,IF(AND(E74&gt;=$I$7,E74&lt;=$J$7),$K$7,IF(AND(E74&gt;=$I$8,E74&lt;=$J$8),$K$8,IF(AND(E74&gt;=$I$9,E74&lt;=$J$9),$K$9,IF(AND(E74&gt;=$I$10,E74&lt;=$J$10),$K$10,$K$11)))))))))</f>
        <v>65 - 74</v>
      </c>
      <c r="H74" s="0" t="str">
        <f aca="false">VLOOKUP(B74,$AD$2:$AF$18,3,0)</f>
        <v>COVID_IT</v>
      </c>
    </row>
    <row r="75" customFormat="false" ht="15" hidden="false" customHeight="false" outlineLevel="0" collapsed="false">
      <c r="A75" s="0" t="n">
        <v>74</v>
      </c>
      <c r="B75" s="0" t="n">
        <v>721100108</v>
      </c>
      <c r="C75" s="0" t="s">
        <v>30</v>
      </c>
      <c r="D75" s="0" t="n">
        <v>970443</v>
      </c>
      <c r="E75" s="0" t="n">
        <v>67</v>
      </c>
      <c r="F75" s="0" t="s">
        <v>18</v>
      </c>
      <c r="G75" s="0" t="str">
        <f aca="false">IF(AND(E75&gt;=$I$2,E75&lt;=$J$2),$K$2,IF(AND(E75&gt;=$I$3,E75&lt;=$J$3),$K$3,IF(AND(E75&gt;=$I$4,E75&lt;=$J$4),$K$4,IF(AND(E75&gt;=$I$5,E75&lt;=$J$5),$K$5,IF(AND(E75&gt;=$I$6,E75&lt;=$J$6),$K$6,IF(AND(E75&gt;=$I$7,E75&lt;=$J$7),$K$7,IF(AND(E75&gt;=$I$8,E75&lt;=$J$8),$K$8,IF(AND(E75&gt;=$I$9,E75&lt;=$J$9),$K$9,IF(AND(E75&gt;=$I$10,E75&lt;=$J$10),$K$10,$K$11)))))))))</f>
        <v>65 - 74</v>
      </c>
      <c r="H75" s="0" t="str">
        <f aca="false">VLOOKUP(B75,$AD$2:$AF$18,3,0)</f>
        <v>COVID_IT</v>
      </c>
    </row>
    <row r="76" customFormat="false" ht="15" hidden="false" customHeight="false" outlineLevel="0" collapsed="false">
      <c r="A76" s="0" t="n">
        <v>75</v>
      </c>
      <c r="B76" s="0" t="n">
        <v>721100108</v>
      </c>
      <c r="C76" s="0" t="s">
        <v>30</v>
      </c>
      <c r="D76" s="0" t="n">
        <v>409979</v>
      </c>
      <c r="E76" s="0" t="n">
        <v>79</v>
      </c>
      <c r="F76" s="0" t="s">
        <v>18</v>
      </c>
      <c r="G76" s="0" t="str">
        <f aca="false">IF(AND(E76&gt;=$I$2,E76&lt;=$J$2),$K$2,IF(AND(E76&gt;=$I$3,E76&lt;=$J$3),$K$3,IF(AND(E76&gt;=$I$4,E76&lt;=$J$4),$K$4,IF(AND(E76&gt;=$I$5,E76&lt;=$J$5),$K$5,IF(AND(E76&gt;=$I$6,E76&lt;=$J$6),$K$6,IF(AND(E76&gt;=$I$7,E76&lt;=$J$7),$K$7,IF(AND(E76&gt;=$I$8,E76&lt;=$J$8),$K$8,IF(AND(E76&gt;=$I$9,E76&lt;=$J$9),$K$9,IF(AND(E76&gt;=$I$10,E76&lt;=$J$10),$K$10,$K$11)))))))))</f>
        <v>75 - 84</v>
      </c>
      <c r="H76" s="0" t="str">
        <f aca="false">VLOOKUP(B76,$AD$2:$AF$18,3,0)</f>
        <v>COVID_IT</v>
      </c>
    </row>
    <row r="77" customFormat="false" ht="15" hidden="false" customHeight="false" outlineLevel="0" collapsed="false">
      <c r="A77" s="0" t="n">
        <v>76</v>
      </c>
      <c r="B77" s="0" t="n">
        <v>721100108</v>
      </c>
      <c r="C77" s="0" t="s">
        <v>30</v>
      </c>
      <c r="D77" s="0" t="n">
        <v>299386</v>
      </c>
      <c r="E77" s="0" t="n">
        <v>61</v>
      </c>
      <c r="F77" s="0" t="s">
        <v>18</v>
      </c>
      <c r="G77" s="0" t="str">
        <f aca="false">IF(AND(E77&gt;=$I$2,E77&lt;=$J$2),$K$2,IF(AND(E77&gt;=$I$3,E77&lt;=$J$3),$K$3,IF(AND(E77&gt;=$I$4,E77&lt;=$J$4),$K$4,IF(AND(E77&gt;=$I$5,E77&lt;=$J$5),$K$5,IF(AND(E77&gt;=$I$6,E77&lt;=$J$6),$K$6,IF(AND(E77&gt;=$I$7,E77&lt;=$J$7),$K$7,IF(AND(E77&gt;=$I$8,E77&lt;=$J$8),$K$8,IF(AND(E77&gt;=$I$9,E77&lt;=$J$9),$K$9,IF(AND(E77&gt;=$I$10,E77&lt;=$J$10),$K$10,$K$11)))))))))</f>
        <v>55 - 64</v>
      </c>
      <c r="H77" s="0" t="str">
        <f aca="false">VLOOKUP(B77,$AD$2:$AF$18,3,0)</f>
        <v>COVID_IT</v>
      </c>
    </row>
    <row r="78" customFormat="false" ht="15" hidden="false" customHeight="false" outlineLevel="0" collapsed="false">
      <c r="A78" s="0" t="n">
        <v>77</v>
      </c>
      <c r="B78" s="0" t="n">
        <v>721100108</v>
      </c>
      <c r="C78" s="0" t="s">
        <v>30</v>
      </c>
      <c r="D78" s="0" t="n">
        <v>943872</v>
      </c>
      <c r="E78" s="0" t="n">
        <v>78</v>
      </c>
      <c r="F78" s="0" t="s">
        <v>18</v>
      </c>
      <c r="G78" s="0" t="str">
        <f aca="false">IF(AND(E78&gt;=$I$2,E78&lt;=$J$2),$K$2,IF(AND(E78&gt;=$I$3,E78&lt;=$J$3),$K$3,IF(AND(E78&gt;=$I$4,E78&lt;=$J$4),$K$4,IF(AND(E78&gt;=$I$5,E78&lt;=$J$5),$K$5,IF(AND(E78&gt;=$I$6,E78&lt;=$J$6),$K$6,IF(AND(E78&gt;=$I$7,E78&lt;=$J$7),$K$7,IF(AND(E78&gt;=$I$8,E78&lt;=$J$8),$K$8,IF(AND(E78&gt;=$I$9,E78&lt;=$J$9),$K$9,IF(AND(E78&gt;=$I$10,E78&lt;=$J$10),$K$10,$K$11)))))))))</f>
        <v>75 - 84</v>
      </c>
      <c r="H78" s="0" t="str">
        <f aca="false">VLOOKUP(B78,$AD$2:$AF$18,3,0)</f>
        <v>COVID_IT</v>
      </c>
    </row>
    <row r="79" customFormat="false" ht="15" hidden="false" customHeight="false" outlineLevel="0" collapsed="false">
      <c r="A79" s="0" t="n">
        <v>78</v>
      </c>
      <c r="B79" s="0" t="n">
        <v>721100108</v>
      </c>
      <c r="C79" s="0" t="s">
        <v>30</v>
      </c>
      <c r="D79" s="0" t="n">
        <v>296981</v>
      </c>
      <c r="E79" s="0" t="n">
        <v>70</v>
      </c>
      <c r="F79" s="0" t="s">
        <v>18</v>
      </c>
      <c r="G79" s="0" t="str">
        <f aca="false">IF(AND(E79&gt;=$I$2,E79&lt;=$J$2),$K$2,IF(AND(E79&gt;=$I$3,E79&lt;=$J$3),$K$3,IF(AND(E79&gt;=$I$4,E79&lt;=$J$4),$K$4,IF(AND(E79&gt;=$I$5,E79&lt;=$J$5),$K$5,IF(AND(E79&gt;=$I$6,E79&lt;=$J$6),$K$6,IF(AND(E79&gt;=$I$7,E79&lt;=$J$7),$K$7,IF(AND(E79&gt;=$I$8,E79&lt;=$J$8),$K$8,IF(AND(E79&gt;=$I$9,E79&lt;=$J$9),$K$9,IF(AND(E79&gt;=$I$10,E79&lt;=$J$10),$K$10,$K$11)))))))))</f>
        <v>65 - 74</v>
      </c>
      <c r="H79" s="0" t="str">
        <f aca="false">VLOOKUP(B79,$AD$2:$AF$18,3,0)</f>
        <v>COVID_IT</v>
      </c>
    </row>
    <row r="80" customFormat="false" ht="15" hidden="false" customHeight="false" outlineLevel="0" collapsed="false">
      <c r="A80" s="0" t="n">
        <v>79</v>
      </c>
      <c r="B80" s="0" t="n">
        <v>721100108</v>
      </c>
      <c r="C80" s="0" t="s">
        <v>30</v>
      </c>
      <c r="D80" s="0" t="n">
        <v>109688</v>
      </c>
      <c r="E80" s="0" t="n">
        <v>62</v>
      </c>
      <c r="F80" s="0" t="s">
        <v>18</v>
      </c>
      <c r="G80" s="0" t="str">
        <f aca="false">IF(AND(E80&gt;=$I$2,E80&lt;=$J$2),$K$2,IF(AND(E80&gt;=$I$3,E80&lt;=$J$3),$K$3,IF(AND(E80&gt;=$I$4,E80&lt;=$J$4),$K$4,IF(AND(E80&gt;=$I$5,E80&lt;=$J$5),$K$5,IF(AND(E80&gt;=$I$6,E80&lt;=$J$6),$K$6,IF(AND(E80&gt;=$I$7,E80&lt;=$J$7),$K$7,IF(AND(E80&gt;=$I$8,E80&lt;=$J$8),$K$8,IF(AND(E80&gt;=$I$9,E80&lt;=$J$9),$K$9,IF(AND(E80&gt;=$I$10,E80&lt;=$J$10),$K$10,$K$11)))))))))</f>
        <v>55 - 64</v>
      </c>
      <c r="H80" s="0" t="str">
        <f aca="false">VLOOKUP(B80,$AD$2:$AF$18,3,0)</f>
        <v>COVID_IT</v>
      </c>
    </row>
    <row r="81" customFormat="false" ht="15" hidden="false" customHeight="false" outlineLevel="0" collapsed="false">
      <c r="A81" s="0" t="n">
        <v>80</v>
      </c>
      <c r="B81" s="0" t="n">
        <v>721100108</v>
      </c>
      <c r="C81" s="0" t="s">
        <v>30</v>
      </c>
      <c r="D81" s="0" t="n">
        <v>975566</v>
      </c>
      <c r="E81" s="0" t="n">
        <v>75</v>
      </c>
      <c r="F81" s="0" t="s">
        <v>18</v>
      </c>
      <c r="G81" s="0" t="str">
        <f aca="false">IF(AND(E81&gt;=$I$2,E81&lt;=$J$2),$K$2,IF(AND(E81&gt;=$I$3,E81&lt;=$J$3),$K$3,IF(AND(E81&gt;=$I$4,E81&lt;=$J$4),$K$4,IF(AND(E81&gt;=$I$5,E81&lt;=$J$5),$K$5,IF(AND(E81&gt;=$I$6,E81&lt;=$J$6),$K$6,IF(AND(E81&gt;=$I$7,E81&lt;=$J$7),$K$7,IF(AND(E81&gt;=$I$8,E81&lt;=$J$8),$K$8,IF(AND(E81&gt;=$I$9,E81&lt;=$J$9),$K$9,IF(AND(E81&gt;=$I$10,E81&lt;=$J$10),$K$10,$K$11)))))))))</f>
        <v>75 - 84</v>
      </c>
      <c r="H81" s="0" t="str">
        <f aca="false">VLOOKUP(B81,$AD$2:$AF$18,3,0)</f>
        <v>COVID_IT</v>
      </c>
    </row>
    <row r="82" customFormat="false" ht="15" hidden="false" customHeight="false" outlineLevel="0" collapsed="false">
      <c r="A82" s="0" t="n">
        <v>81</v>
      </c>
      <c r="B82" s="0" t="n">
        <v>721100108</v>
      </c>
      <c r="C82" s="0" t="s">
        <v>30</v>
      </c>
      <c r="D82" s="0" t="n">
        <v>285368</v>
      </c>
      <c r="E82" s="0" t="n">
        <v>74</v>
      </c>
      <c r="F82" s="0" t="s">
        <v>18</v>
      </c>
      <c r="G82" s="0" t="str">
        <f aca="false">IF(AND(E82&gt;=$I$2,E82&lt;=$J$2),$K$2,IF(AND(E82&gt;=$I$3,E82&lt;=$J$3),$K$3,IF(AND(E82&gt;=$I$4,E82&lt;=$J$4),$K$4,IF(AND(E82&gt;=$I$5,E82&lt;=$J$5),$K$5,IF(AND(E82&gt;=$I$6,E82&lt;=$J$6),$K$6,IF(AND(E82&gt;=$I$7,E82&lt;=$J$7),$K$7,IF(AND(E82&gt;=$I$8,E82&lt;=$J$8),$K$8,IF(AND(E82&gt;=$I$9,E82&lt;=$J$9),$K$9,IF(AND(E82&gt;=$I$10,E82&lt;=$J$10),$K$10,$K$11)))))))))</f>
        <v>65 - 74</v>
      </c>
      <c r="H82" s="0" t="str">
        <f aca="false">VLOOKUP(B82,$AD$2:$AF$18,3,0)</f>
        <v>COVID_IT</v>
      </c>
    </row>
    <row r="83" customFormat="false" ht="15" hidden="false" customHeight="false" outlineLevel="0" collapsed="false">
      <c r="A83" s="0" t="n">
        <v>82</v>
      </c>
      <c r="B83" s="0" t="n">
        <v>721100108</v>
      </c>
      <c r="C83" s="0" t="s">
        <v>30</v>
      </c>
      <c r="D83" s="0" t="n">
        <v>975564</v>
      </c>
      <c r="E83" s="0" t="n">
        <v>77</v>
      </c>
      <c r="F83" s="0" t="s">
        <v>18</v>
      </c>
      <c r="G83" s="0" t="str">
        <f aca="false">IF(AND(E83&gt;=$I$2,E83&lt;=$J$2),$K$2,IF(AND(E83&gt;=$I$3,E83&lt;=$J$3),$K$3,IF(AND(E83&gt;=$I$4,E83&lt;=$J$4),$K$4,IF(AND(E83&gt;=$I$5,E83&lt;=$J$5),$K$5,IF(AND(E83&gt;=$I$6,E83&lt;=$J$6),$K$6,IF(AND(E83&gt;=$I$7,E83&lt;=$J$7),$K$7,IF(AND(E83&gt;=$I$8,E83&lt;=$J$8),$K$8,IF(AND(E83&gt;=$I$9,E83&lt;=$J$9),$K$9,IF(AND(E83&gt;=$I$10,E83&lt;=$J$10),$K$10,$K$11)))))))))</f>
        <v>75 - 84</v>
      </c>
      <c r="H83" s="0" t="str">
        <f aca="false">VLOOKUP(B83,$AD$2:$AF$18,3,0)</f>
        <v>COVID_IT</v>
      </c>
    </row>
    <row r="84" customFormat="false" ht="15" hidden="false" customHeight="false" outlineLevel="0" collapsed="false">
      <c r="A84" s="0" t="n">
        <v>83</v>
      </c>
      <c r="B84" s="0" t="n">
        <v>721100108</v>
      </c>
      <c r="C84" s="0" t="s">
        <v>30</v>
      </c>
      <c r="D84" s="0" t="n">
        <v>897638</v>
      </c>
      <c r="E84" s="0" t="n">
        <v>64</v>
      </c>
      <c r="F84" s="0" t="s">
        <v>18</v>
      </c>
      <c r="G84" s="0" t="str">
        <f aca="false">IF(AND(E84&gt;=$I$2,E84&lt;=$J$2),$K$2,IF(AND(E84&gt;=$I$3,E84&lt;=$J$3),$K$3,IF(AND(E84&gt;=$I$4,E84&lt;=$J$4),$K$4,IF(AND(E84&gt;=$I$5,E84&lt;=$J$5),$K$5,IF(AND(E84&gt;=$I$6,E84&lt;=$J$6),$K$6,IF(AND(E84&gt;=$I$7,E84&lt;=$J$7),$K$7,IF(AND(E84&gt;=$I$8,E84&lt;=$J$8),$K$8,IF(AND(E84&gt;=$I$9,E84&lt;=$J$9),$K$9,IF(AND(E84&gt;=$I$10,E84&lt;=$J$10),$K$10,$K$11)))))))))</f>
        <v>55 - 64</v>
      </c>
      <c r="H84" s="0" t="str">
        <f aca="false">VLOOKUP(B84,$AD$2:$AF$18,3,0)</f>
        <v>COVID_IT</v>
      </c>
    </row>
    <row r="85" customFormat="false" ht="15" hidden="false" customHeight="false" outlineLevel="0" collapsed="false">
      <c r="A85" s="0" t="n">
        <v>84</v>
      </c>
      <c r="B85" s="0" t="n">
        <v>721100108</v>
      </c>
      <c r="C85" s="0" t="s">
        <v>30</v>
      </c>
      <c r="D85" s="0" t="n">
        <v>681643</v>
      </c>
      <c r="E85" s="0" t="n">
        <v>74</v>
      </c>
      <c r="F85" s="0" t="s">
        <v>18</v>
      </c>
      <c r="G85" s="0" t="str">
        <f aca="false">IF(AND(E85&gt;=$I$2,E85&lt;=$J$2),$K$2,IF(AND(E85&gt;=$I$3,E85&lt;=$J$3),$K$3,IF(AND(E85&gt;=$I$4,E85&lt;=$J$4),$K$4,IF(AND(E85&gt;=$I$5,E85&lt;=$J$5),$K$5,IF(AND(E85&gt;=$I$6,E85&lt;=$J$6),$K$6,IF(AND(E85&gt;=$I$7,E85&lt;=$J$7),$K$7,IF(AND(E85&gt;=$I$8,E85&lt;=$J$8),$K$8,IF(AND(E85&gt;=$I$9,E85&lt;=$J$9),$K$9,IF(AND(E85&gt;=$I$10,E85&lt;=$J$10),$K$10,$K$11)))))))))</f>
        <v>65 - 74</v>
      </c>
      <c r="H85" s="0" t="str">
        <f aca="false">VLOOKUP(B85,$AD$2:$AF$18,3,0)</f>
        <v>COVID_IT</v>
      </c>
    </row>
    <row r="86" customFormat="false" ht="15" hidden="false" customHeight="false" outlineLevel="0" collapsed="false">
      <c r="A86" s="0" t="n">
        <v>85</v>
      </c>
      <c r="B86" s="0" t="n">
        <v>721100108</v>
      </c>
      <c r="C86" s="0" t="s">
        <v>30</v>
      </c>
      <c r="D86" s="0" t="n">
        <v>267606</v>
      </c>
      <c r="E86" s="0" t="n">
        <v>64</v>
      </c>
      <c r="F86" s="0" t="s">
        <v>18</v>
      </c>
      <c r="G86" s="0" t="str">
        <f aca="false">IF(AND(E86&gt;=$I$2,E86&lt;=$J$2),$K$2,IF(AND(E86&gt;=$I$3,E86&lt;=$J$3),$K$3,IF(AND(E86&gt;=$I$4,E86&lt;=$J$4),$K$4,IF(AND(E86&gt;=$I$5,E86&lt;=$J$5),$K$5,IF(AND(E86&gt;=$I$6,E86&lt;=$J$6),$K$6,IF(AND(E86&gt;=$I$7,E86&lt;=$J$7),$K$7,IF(AND(E86&gt;=$I$8,E86&lt;=$J$8),$K$8,IF(AND(E86&gt;=$I$9,E86&lt;=$J$9),$K$9,IF(AND(E86&gt;=$I$10,E86&lt;=$J$10),$K$10,$K$11)))))))))</f>
        <v>55 - 64</v>
      </c>
      <c r="H86" s="0" t="str">
        <f aca="false">VLOOKUP(B86,$AD$2:$AF$18,3,0)</f>
        <v>COVID_IT</v>
      </c>
    </row>
    <row r="87" customFormat="false" ht="15" hidden="false" customHeight="false" outlineLevel="0" collapsed="false">
      <c r="A87" s="0" t="n">
        <v>86</v>
      </c>
      <c r="B87" s="0" t="n">
        <v>721100108</v>
      </c>
      <c r="C87" s="0" t="s">
        <v>30</v>
      </c>
      <c r="D87" s="0" t="n">
        <v>608761</v>
      </c>
      <c r="E87" s="0" t="n">
        <v>66</v>
      </c>
      <c r="F87" s="0" t="s">
        <v>18</v>
      </c>
      <c r="G87" s="0" t="str">
        <f aca="false">IF(AND(E87&gt;=$I$2,E87&lt;=$J$2),$K$2,IF(AND(E87&gt;=$I$3,E87&lt;=$J$3),$K$3,IF(AND(E87&gt;=$I$4,E87&lt;=$J$4),$K$4,IF(AND(E87&gt;=$I$5,E87&lt;=$J$5),$K$5,IF(AND(E87&gt;=$I$6,E87&lt;=$J$6),$K$6,IF(AND(E87&gt;=$I$7,E87&lt;=$J$7),$K$7,IF(AND(E87&gt;=$I$8,E87&lt;=$J$8),$K$8,IF(AND(E87&gt;=$I$9,E87&lt;=$J$9),$K$9,IF(AND(E87&gt;=$I$10,E87&lt;=$J$10),$K$10,$K$11)))))))))</f>
        <v>65 - 74</v>
      </c>
      <c r="H87" s="0" t="str">
        <f aca="false">VLOOKUP(B87,$AD$2:$AF$18,3,0)</f>
        <v>COVID_IT</v>
      </c>
    </row>
    <row r="88" customFormat="false" ht="15" hidden="false" customHeight="false" outlineLevel="0" collapsed="false">
      <c r="A88" s="0" t="n">
        <v>87</v>
      </c>
      <c r="B88" s="0" t="n">
        <v>721100108</v>
      </c>
      <c r="C88" s="0" t="s">
        <v>30</v>
      </c>
      <c r="D88" s="0" t="n">
        <v>975249</v>
      </c>
      <c r="E88" s="0" t="n">
        <v>60</v>
      </c>
      <c r="F88" s="0" t="s">
        <v>19</v>
      </c>
      <c r="G88" s="0" t="str">
        <f aca="false">IF(AND(E88&gt;=$I$2,E88&lt;=$J$2),$K$2,IF(AND(E88&gt;=$I$3,E88&lt;=$J$3),$K$3,IF(AND(E88&gt;=$I$4,E88&lt;=$J$4),$K$4,IF(AND(E88&gt;=$I$5,E88&lt;=$J$5),$K$5,IF(AND(E88&gt;=$I$6,E88&lt;=$J$6),$K$6,IF(AND(E88&gt;=$I$7,E88&lt;=$J$7),$K$7,IF(AND(E88&gt;=$I$8,E88&lt;=$J$8),$K$8,IF(AND(E88&gt;=$I$9,E88&lt;=$J$9),$K$9,IF(AND(E88&gt;=$I$10,E88&lt;=$J$10),$K$10,$K$11)))))))))</f>
        <v>55 - 64</v>
      </c>
      <c r="H88" s="0" t="str">
        <f aca="false">VLOOKUP(B88,$AD$2:$AF$18,3,0)</f>
        <v>COVID_IT</v>
      </c>
    </row>
    <row r="89" customFormat="false" ht="15" hidden="false" customHeight="false" outlineLevel="0" collapsed="false">
      <c r="A89" s="0" t="n">
        <v>88</v>
      </c>
      <c r="B89" s="0" t="n">
        <v>721100108</v>
      </c>
      <c r="C89" s="0" t="s">
        <v>30</v>
      </c>
      <c r="D89" s="0" t="n">
        <v>848157</v>
      </c>
      <c r="E89" s="0" t="n">
        <v>63</v>
      </c>
      <c r="F89" s="0" t="s">
        <v>18</v>
      </c>
      <c r="G89" s="0" t="str">
        <f aca="false">IF(AND(E89&gt;=$I$2,E89&lt;=$J$2),$K$2,IF(AND(E89&gt;=$I$3,E89&lt;=$J$3),$K$3,IF(AND(E89&gt;=$I$4,E89&lt;=$J$4),$K$4,IF(AND(E89&gt;=$I$5,E89&lt;=$J$5),$K$5,IF(AND(E89&gt;=$I$6,E89&lt;=$J$6),$K$6,IF(AND(E89&gt;=$I$7,E89&lt;=$J$7),$K$7,IF(AND(E89&gt;=$I$8,E89&lt;=$J$8),$K$8,IF(AND(E89&gt;=$I$9,E89&lt;=$J$9),$K$9,IF(AND(E89&gt;=$I$10,E89&lt;=$J$10),$K$10,$K$11)))))))))</f>
        <v>55 - 64</v>
      </c>
      <c r="H89" s="0" t="str">
        <f aca="false">VLOOKUP(B89,$AD$2:$AF$18,3,0)</f>
        <v>COVID_IT</v>
      </c>
    </row>
    <row r="90" customFormat="false" ht="15" hidden="false" customHeight="false" outlineLevel="0" collapsed="false">
      <c r="A90" s="0" t="n">
        <v>89</v>
      </c>
      <c r="B90" s="0" t="n">
        <v>721100108</v>
      </c>
      <c r="C90" s="0" t="s">
        <v>30</v>
      </c>
      <c r="D90" s="0" t="n">
        <v>601072</v>
      </c>
      <c r="E90" s="0" t="n">
        <v>76</v>
      </c>
      <c r="F90" s="0" t="s">
        <v>18</v>
      </c>
      <c r="G90" s="0" t="str">
        <f aca="false">IF(AND(E90&gt;=$I$2,E90&lt;=$J$2),$K$2,IF(AND(E90&gt;=$I$3,E90&lt;=$J$3),$K$3,IF(AND(E90&gt;=$I$4,E90&lt;=$J$4),$K$4,IF(AND(E90&gt;=$I$5,E90&lt;=$J$5),$K$5,IF(AND(E90&gt;=$I$6,E90&lt;=$J$6),$K$6,IF(AND(E90&gt;=$I$7,E90&lt;=$J$7),$K$7,IF(AND(E90&gt;=$I$8,E90&lt;=$J$8),$K$8,IF(AND(E90&gt;=$I$9,E90&lt;=$J$9),$K$9,IF(AND(E90&gt;=$I$10,E90&lt;=$J$10),$K$10,$K$11)))))))))</f>
        <v>75 - 84</v>
      </c>
      <c r="H90" s="0" t="str">
        <f aca="false">VLOOKUP(B90,$AD$2:$AF$18,3,0)</f>
        <v>COVID_IT</v>
      </c>
    </row>
    <row r="91" customFormat="false" ht="15" hidden="false" customHeight="false" outlineLevel="0" collapsed="false">
      <c r="A91" s="0" t="n">
        <v>90</v>
      </c>
      <c r="B91" s="0" t="n">
        <v>721100108</v>
      </c>
      <c r="C91" s="0" t="s">
        <v>30</v>
      </c>
      <c r="D91" s="0" t="n">
        <v>973508</v>
      </c>
      <c r="E91" s="0" t="n">
        <v>65</v>
      </c>
      <c r="F91" s="0" t="s">
        <v>19</v>
      </c>
      <c r="G91" s="0" t="str">
        <f aca="false">IF(AND(E91&gt;=$I$2,E91&lt;=$J$2),$K$2,IF(AND(E91&gt;=$I$3,E91&lt;=$J$3),$K$3,IF(AND(E91&gt;=$I$4,E91&lt;=$J$4),$K$4,IF(AND(E91&gt;=$I$5,E91&lt;=$J$5),$K$5,IF(AND(E91&gt;=$I$6,E91&lt;=$J$6),$K$6,IF(AND(E91&gt;=$I$7,E91&lt;=$J$7),$K$7,IF(AND(E91&gt;=$I$8,E91&lt;=$J$8),$K$8,IF(AND(E91&gt;=$I$9,E91&lt;=$J$9),$K$9,IF(AND(E91&gt;=$I$10,E91&lt;=$J$10),$K$10,$K$11)))))))))</f>
        <v>65 - 74</v>
      </c>
      <c r="H91" s="0" t="str">
        <f aca="false">VLOOKUP(B91,$AD$2:$AF$18,3,0)</f>
        <v>COVID_IT</v>
      </c>
    </row>
    <row r="92" customFormat="false" ht="15" hidden="false" customHeight="false" outlineLevel="0" collapsed="false">
      <c r="A92" s="0" t="n">
        <v>91</v>
      </c>
      <c r="B92" s="0" t="n">
        <v>721100108</v>
      </c>
      <c r="C92" s="0" t="s">
        <v>30</v>
      </c>
      <c r="D92" s="0" t="n">
        <v>431426</v>
      </c>
      <c r="E92" s="0" t="n">
        <v>55</v>
      </c>
      <c r="F92" s="0" t="s">
        <v>18</v>
      </c>
      <c r="G92" s="0" t="str">
        <f aca="false">IF(AND(E92&gt;=$I$2,E92&lt;=$J$2),$K$2,IF(AND(E92&gt;=$I$3,E92&lt;=$J$3),$K$3,IF(AND(E92&gt;=$I$4,E92&lt;=$J$4),$K$4,IF(AND(E92&gt;=$I$5,E92&lt;=$J$5),$K$5,IF(AND(E92&gt;=$I$6,E92&lt;=$J$6),$K$6,IF(AND(E92&gt;=$I$7,E92&lt;=$J$7),$K$7,IF(AND(E92&gt;=$I$8,E92&lt;=$J$8),$K$8,IF(AND(E92&gt;=$I$9,E92&lt;=$J$9),$K$9,IF(AND(E92&gt;=$I$10,E92&lt;=$J$10),$K$10,$K$11)))))))))</f>
        <v>55 - 64</v>
      </c>
      <c r="H92" s="0" t="str">
        <f aca="false">VLOOKUP(B92,$AD$2:$AF$18,3,0)</f>
        <v>COVID_IT</v>
      </c>
    </row>
    <row r="93" customFormat="false" ht="15" hidden="false" customHeight="false" outlineLevel="0" collapsed="false">
      <c r="A93" s="0" t="n">
        <v>92</v>
      </c>
      <c r="B93" s="0" t="n">
        <v>721100108</v>
      </c>
      <c r="C93" s="0" t="s">
        <v>30</v>
      </c>
      <c r="D93" s="0" t="n">
        <v>973357</v>
      </c>
      <c r="E93" s="0" t="n">
        <v>69</v>
      </c>
      <c r="F93" s="0" t="s">
        <v>18</v>
      </c>
      <c r="G93" s="0" t="str">
        <f aca="false">IF(AND(E93&gt;=$I$2,E93&lt;=$J$2),$K$2,IF(AND(E93&gt;=$I$3,E93&lt;=$J$3),$K$3,IF(AND(E93&gt;=$I$4,E93&lt;=$J$4),$K$4,IF(AND(E93&gt;=$I$5,E93&lt;=$J$5),$K$5,IF(AND(E93&gt;=$I$6,E93&lt;=$J$6),$K$6,IF(AND(E93&gt;=$I$7,E93&lt;=$J$7),$K$7,IF(AND(E93&gt;=$I$8,E93&lt;=$J$8),$K$8,IF(AND(E93&gt;=$I$9,E93&lt;=$J$9),$K$9,IF(AND(E93&gt;=$I$10,E93&lt;=$J$10),$K$10,$K$11)))))))))</f>
        <v>65 - 74</v>
      </c>
      <c r="H93" s="0" t="str">
        <f aca="false">VLOOKUP(B93,$AD$2:$AF$18,3,0)</f>
        <v>COVID_IT</v>
      </c>
    </row>
    <row r="94" customFormat="false" ht="15" hidden="false" customHeight="false" outlineLevel="0" collapsed="false">
      <c r="A94" s="0" t="n">
        <v>93</v>
      </c>
      <c r="B94" s="0" t="n">
        <v>721100108</v>
      </c>
      <c r="C94" s="0" t="s">
        <v>30</v>
      </c>
      <c r="D94" s="0" t="n">
        <v>972842</v>
      </c>
      <c r="E94" s="0" t="n">
        <v>72</v>
      </c>
      <c r="F94" s="0" t="s">
        <v>18</v>
      </c>
      <c r="G94" s="0" t="str">
        <f aca="false">IF(AND(E94&gt;=$I$2,E94&lt;=$J$2),$K$2,IF(AND(E94&gt;=$I$3,E94&lt;=$J$3),$K$3,IF(AND(E94&gt;=$I$4,E94&lt;=$J$4),$K$4,IF(AND(E94&gt;=$I$5,E94&lt;=$J$5),$K$5,IF(AND(E94&gt;=$I$6,E94&lt;=$J$6),$K$6,IF(AND(E94&gt;=$I$7,E94&lt;=$J$7),$K$7,IF(AND(E94&gt;=$I$8,E94&lt;=$J$8),$K$8,IF(AND(E94&gt;=$I$9,E94&lt;=$J$9),$K$9,IF(AND(E94&gt;=$I$10,E94&lt;=$J$10),$K$10,$K$11)))))))))</f>
        <v>65 - 74</v>
      </c>
      <c r="H94" s="0" t="str">
        <f aca="false">VLOOKUP(B94,$AD$2:$AF$18,3,0)</f>
        <v>COVID_IT</v>
      </c>
    </row>
    <row r="95" customFormat="false" ht="15" hidden="false" customHeight="false" outlineLevel="0" collapsed="false">
      <c r="A95" s="0" t="n">
        <v>94</v>
      </c>
      <c r="B95" s="0" t="n">
        <v>721100108</v>
      </c>
      <c r="C95" s="0" t="s">
        <v>30</v>
      </c>
      <c r="D95" s="0" t="n">
        <v>273425</v>
      </c>
      <c r="E95" s="0" t="n">
        <v>68</v>
      </c>
      <c r="F95" s="0" t="s">
        <v>18</v>
      </c>
      <c r="G95" s="0" t="str">
        <f aca="false">IF(AND(E95&gt;=$I$2,E95&lt;=$J$2),$K$2,IF(AND(E95&gt;=$I$3,E95&lt;=$J$3),$K$3,IF(AND(E95&gt;=$I$4,E95&lt;=$J$4),$K$4,IF(AND(E95&gt;=$I$5,E95&lt;=$J$5),$K$5,IF(AND(E95&gt;=$I$6,E95&lt;=$J$6),$K$6,IF(AND(E95&gt;=$I$7,E95&lt;=$J$7),$K$7,IF(AND(E95&gt;=$I$8,E95&lt;=$J$8),$K$8,IF(AND(E95&gt;=$I$9,E95&lt;=$J$9),$K$9,IF(AND(E95&gt;=$I$10,E95&lt;=$J$10),$K$10,$K$11)))))))))</f>
        <v>65 - 74</v>
      </c>
      <c r="H95" s="0" t="str">
        <f aca="false">VLOOKUP(B95,$AD$2:$AF$18,3,0)</f>
        <v>COVID_IT</v>
      </c>
    </row>
    <row r="96" customFormat="false" ht="15" hidden="false" customHeight="false" outlineLevel="0" collapsed="false">
      <c r="A96" s="0" t="n">
        <v>95</v>
      </c>
      <c r="B96" s="0" t="n">
        <v>721100108</v>
      </c>
      <c r="C96" s="0" t="s">
        <v>30</v>
      </c>
      <c r="D96" s="0" t="n">
        <v>623247</v>
      </c>
      <c r="E96" s="0" t="n">
        <v>54</v>
      </c>
      <c r="F96" s="0" t="s">
        <v>18</v>
      </c>
      <c r="G96" s="0" t="str">
        <f aca="false">IF(AND(E96&gt;=$I$2,E96&lt;=$J$2),$K$2,IF(AND(E96&gt;=$I$3,E96&lt;=$J$3),$K$3,IF(AND(E96&gt;=$I$4,E96&lt;=$J$4),$K$4,IF(AND(E96&gt;=$I$5,E96&lt;=$J$5),$K$5,IF(AND(E96&gt;=$I$6,E96&lt;=$J$6),$K$6,IF(AND(E96&gt;=$I$7,E96&lt;=$J$7),$K$7,IF(AND(E96&gt;=$I$8,E96&lt;=$J$8),$K$8,IF(AND(E96&gt;=$I$9,E96&lt;=$J$9),$K$9,IF(AND(E96&gt;=$I$10,E96&lt;=$J$10),$K$10,$K$11)))))))))</f>
        <v>45 - 54</v>
      </c>
      <c r="H96" s="0" t="str">
        <f aca="false">VLOOKUP(B96,$AD$2:$AF$18,3,0)</f>
        <v>COVID_IT</v>
      </c>
    </row>
    <row r="97" customFormat="false" ht="15" hidden="false" customHeight="false" outlineLevel="0" collapsed="false">
      <c r="A97" s="0" t="n">
        <v>96</v>
      </c>
      <c r="B97" s="0" t="n">
        <v>721100108</v>
      </c>
      <c r="C97" s="0" t="s">
        <v>30</v>
      </c>
      <c r="D97" s="0" t="n">
        <v>40888</v>
      </c>
      <c r="E97" s="0" t="n">
        <v>69</v>
      </c>
      <c r="F97" s="0" t="s">
        <v>18</v>
      </c>
      <c r="G97" s="0" t="str">
        <f aca="false">IF(AND(E97&gt;=$I$2,E97&lt;=$J$2),$K$2,IF(AND(E97&gt;=$I$3,E97&lt;=$J$3),$K$3,IF(AND(E97&gt;=$I$4,E97&lt;=$J$4),$K$4,IF(AND(E97&gt;=$I$5,E97&lt;=$J$5),$K$5,IF(AND(E97&gt;=$I$6,E97&lt;=$J$6),$K$6,IF(AND(E97&gt;=$I$7,E97&lt;=$J$7),$K$7,IF(AND(E97&gt;=$I$8,E97&lt;=$J$8),$K$8,IF(AND(E97&gt;=$I$9,E97&lt;=$J$9),$K$9,IF(AND(E97&gt;=$I$10,E97&lt;=$J$10),$K$10,$K$11)))))))))</f>
        <v>65 - 74</v>
      </c>
      <c r="H97" s="0" t="str">
        <f aca="false">VLOOKUP(B97,$AD$2:$AF$18,3,0)</f>
        <v>COVID_IT</v>
      </c>
    </row>
    <row r="98" customFormat="false" ht="15" hidden="false" customHeight="false" outlineLevel="0" collapsed="false">
      <c r="A98" s="0" t="n">
        <v>97</v>
      </c>
      <c r="B98" s="0" t="n">
        <v>721100108</v>
      </c>
      <c r="C98" s="0" t="s">
        <v>30</v>
      </c>
      <c r="D98" s="0" t="n">
        <v>259549</v>
      </c>
      <c r="E98" s="0" t="n">
        <v>75</v>
      </c>
      <c r="F98" s="0" t="s">
        <v>19</v>
      </c>
      <c r="G98" s="0" t="str">
        <f aca="false">IF(AND(E98&gt;=$I$2,E98&lt;=$J$2),$K$2,IF(AND(E98&gt;=$I$3,E98&lt;=$J$3),$K$3,IF(AND(E98&gt;=$I$4,E98&lt;=$J$4),$K$4,IF(AND(E98&gt;=$I$5,E98&lt;=$J$5),$K$5,IF(AND(E98&gt;=$I$6,E98&lt;=$J$6),$K$6,IF(AND(E98&gt;=$I$7,E98&lt;=$J$7),$K$7,IF(AND(E98&gt;=$I$8,E98&lt;=$J$8),$K$8,IF(AND(E98&gt;=$I$9,E98&lt;=$J$9),$K$9,IF(AND(E98&gt;=$I$10,E98&lt;=$J$10),$K$10,$K$11)))))))))</f>
        <v>75 - 84</v>
      </c>
      <c r="H98" s="0" t="str">
        <f aca="false">VLOOKUP(B98,$AD$2:$AF$18,3,0)</f>
        <v>COVID_IT</v>
      </c>
    </row>
    <row r="99" customFormat="false" ht="15" hidden="false" customHeight="false" outlineLevel="0" collapsed="false">
      <c r="A99" s="0" t="n">
        <v>98</v>
      </c>
      <c r="B99" s="0" t="n">
        <v>721100108</v>
      </c>
      <c r="C99" s="0" t="s">
        <v>30</v>
      </c>
      <c r="D99" s="0" t="n">
        <v>181285</v>
      </c>
      <c r="E99" s="0" t="n">
        <v>75</v>
      </c>
      <c r="F99" s="0" t="s">
        <v>19</v>
      </c>
      <c r="G99" s="0" t="str">
        <f aca="false">IF(AND(E99&gt;=$I$2,E99&lt;=$J$2),$K$2,IF(AND(E99&gt;=$I$3,E99&lt;=$J$3),$K$3,IF(AND(E99&gt;=$I$4,E99&lt;=$J$4),$K$4,IF(AND(E99&gt;=$I$5,E99&lt;=$J$5),$K$5,IF(AND(E99&gt;=$I$6,E99&lt;=$J$6),$K$6,IF(AND(E99&gt;=$I$7,E99&lt;=$J$7),$K$7,IF(AND(E99&gt;=$I$8,E99&lt;=$J$8),$K$8,IF(AND(E99&gt;=$I$9,E99&lt;=$J$9),$K$9,IF(AND(E99&gt;=$I$10,E99&lt;=$J$10),$K$10,$K$11)))))))))</f>
        <v>75 - 84</v>
      </c>
      <c r="H99" s="0" t="str">
        <f aca="false">VLOOKUP(B99,$AD$2:$AF$18,3,0)</f>
        <v>COVID_IT</v>
      </c>
    </row>
    <row r="100" customFormat="false" ht="15" hidden="false" customHeight="false" outlineLevel="0" collapsed="false">
      <c r="A100" s="0" t="n">
        <v>99</v>
      </c>
      <c r="B100" s="0" t="n">
        <v>721100108</v>
      </c>
      <c r="C100" s="0" t="s">
        <v>30</v>
      </c>
      <c r="D100" s="0" t="n">
        <v>696975</v>
      </c>
      <c r="E100" s="0" t="n">
        <v>74</v>
      </c>
      <c r="F100" s="0" t="s">
        <v>18</v>
      </c>
      <c r="G100" s="0" t="str">
        <f aca="false">IF(AND(E100&gt;=$I$2,E100&lt;=$J$2),$K$2,IF(AND(E100&gt;=$I$3,E100&lt;=$J$3),$K$3,IF(AND(E100&gt;=$I$4,E100&lt;=$J$4),$K$4,IF(AND(E100&gt;=$I$5,E100&lt;=$J$5),$K$5,IF(AND(E100&gt;=$I$6,E100&lt;=$J$6),$K$6,IF(AND(E100&gt;=$I$7,E100&lt;=$J$7),$K$7,IF(AND(E100&gt;=$I$8,E100&lt;=$J$8),$K$8,IF(AND(E100&gt;=$I$9,E100&lt;=$J$9),$K$9,IF(AND(E100&gt;=$I$10,E100&lt;=$J$10),$K$10,$K$11)))))))))</f>
        <v>65 - 74</v>
      </c>
      <c r="H100" s="0" t="str">
        <f aca="false">VLOOKUP(B100,$AD$2:$AF$18,3,0)</f>
        <v>COVID_IT</v>
      </c>
    </row>
    <row r="101" customFormat="false" ht="15" hidden="false" customHeight="false" outlineLevel="0" collapsed="false">
      <c r="A101" s="0" t="n">
        <v>100</v>
      </c>
      <c r="B101" s="0" t="n">
        <v>721100108</v>
      </c>
      <c r="C101" s="0" t="s">
        <v>30</v>
      </c>
      <c r="D101" s="0" t="n">
        <v>973887</v>
      </c>
      <c r="E101" s="0" t="n">
        <v>69</v>
      </c>
      <c r="F101" s="0" t="s">
        <v>18</v>
      </c>
      <c r="G101" s="0" t="str">
        <f aca="false">IF(AND(E101&gt;=$I$2,E101&lt;=$J$2),$K$2,IF(AND(E101&gt;=$I$3,E101&lt;=$J$3),$K$3,IF(AND(E101&gt;=$I$4,E101&lt;=$J$4),$K$4,IF(AND(E101&gt;=$I$5,E101&lt;=$J$5),$K$5,IF(AND(E101&gt;=$I$6,E101&lt;=$J$6),$K$6,IF(AND(E101&gt;=$I$7,E101&lt;=$J$7),$K$7,IF(AND(E101&gt;=$I$8,E101&lt;=$J$8),$K$8,IF(AND(E101&gt;=$I$9,E101&lt;=$J$9),$K$9,IF(AND(E101&gt;=$I$10,E101&lt;=$J$10),$K$10,$K$11)))))))))</f>
        <v>65 - 74</v>
      </c>
      <c r="H101" s="0" t="str">
        <f aca="false">VLOOKUP(B101,$AD$2:$AF$18,3,0)</f>
        <v>COVID_IT</v>
      </c>
    </row>
    <row r="102" customFormat="false" ht="15" hidden="false" customHeight="false" outlineLevel="0" collapsed="false">
      <c r="A102" s="0" t="n">
        <v>101</v>
      </c>
      <c r="B102" s="0" t="n">
        <v>721100108</v>
      </c>
      <c r="C102" s="0" t="s">
        <v>30</v>
      </c>
      <c r="D102" s="0" t="n">
        <v>975535</v>
      </c>
      <c r="E102" s="0" t="n">
        <v>69</v>
      </c>
      <c r="F102" s="0" t="s">
        <v>18</v>
      </c>
      <c r="G102" s="0" t="str">
        <f aca="false">IF(AND(E102&gt;=$I$2,E102&lt;=$J$2),$K$2,IF(AND(E102&gt;=$I$3,E102&lt;=$J$3),$K$3,IF(AND(E102&gt;=$I$4,E102&lt;=$J$4),$K$4,IF(AND(E102&gt;=$I$5,E102&lt;=$J$5),$K$5,IF(AND(E102&gt;=$I$6,E102&lt;=$J$6),$K$6,IF(AND(E102&gt;=$I$7,E102&lt;=$J$7),$K$7,IF(AND(E102&gt;=$I$8,E102&lt;=$J$8),$K$8,IF(AND(E102&gt;=$I$9,E102&lt;=$J$9),$K$9,IF(AND(E102&gt;=$I$10,E102&lt;=$J$10),$K$10,$K$11)))))))))</f>
        <v>65 - 74</v>
      </c>
      <c r="H102" s="0" t="str">
        <f aca="false">VLOOKUP(B102,$AD$2:$AF$18,3,0)</f>
        <v>COVID_IT</v>
      </c>
    </row>
    <row r="103" customFormat="false" ht="15" hidden="false" customHeight="false" outlineLevel="0" collapsed="false">
      <c r="A103" s="0" t="n">
        <v>102</v>
      </c>
      <c r="B103" s="0" t="n">
        <v>721100108</v>
      </c>
      <c r="C103" s="0" t="s">
        <v>30</v>
      </c>
      <c r="D103" s="0" t="n">
        <v>975388</v>
      </c>
      <c r="E103" s="0" t="n">
        <v>52</v>
      </c>
      <c r="F103" s="0" t="s">
        <v>18</v>
      </c>
      <c r="G103" s="0" t="str">
        <f aca="false">IF(AND(E103&gt;=$I$2,E103&lt;=$J$2),$K$2,IF(AND(E103&gt;=$I$3,E103&lt;=$J$3),$K$3,IF(AND(E103&gt;=$I$4,E103&lt;=$J$4),$K$4,IF(AND(E103&gt;=$I$5,E103&lt;=$J$5),$K$5,IF(AND(E103&gt;=$I$6,E103&lt;=$J$6),$K$6,IF(AND(E103&gt;=$I$7,E103&lt;=$J$7),$K$7,IF(AND(E103&gt;=$I$8,E103&lt;=$J$8),$K$8,IF(AND(E103&gt;=$I$9,E103&lt;=$J$9),$K$9,IF(AND(E103&gt;=$I$10,E103&lt;=$J$10),$K$10,$K$11)))))))))</f>
        <v>45 - 54</v>
      </c>
      <c r="H103" s="0" t="str">
        <f aca="false">VLOOKUP(B103,$AD$2:$AF$18,3,0)</f>
        <v>COVID_IT</v>
      </c>
    </row>
    <row r="104" customFormat="false" ht="15" hidden="false" customHeight="false" outlineLevel="0" collapsed="false">
      <c r="A104" s="0" t="n">
        <v>103</v>
      </c>
      <c r="B104" s="0" t="n">
        <v>721100108</v>
      </c>
      <c r="C104" s="0" t="s">
        <v>30</v>
      </c>
      <c r="D104" s="0" t="n">
        <v>974266</v>
      </c>
      <c r="E104" s="0" t="n">
        <v>64</v>
      </c>
      <c r="F104" s="0" t="s">
        <v>18</v>
      </c>
      <c r="G104" s="0" t="str">
        <f aca="false">IF(AND(E104&gt;=$I$2,E104&lt;=$J$2),$K$2,IF(AND(E104&gt;=$I$3,E104&lt;=$J$3),$K$3,IF(AND(E104&gt;=$I$4,E104&lt;=$J$4),$K$4,IF(AND(E104&gt;=$I$5,E104&lt;=$J$5),$K$5,IF(AND(E104&gt;=$I$6,E104&lt;=$J$6),$K$6,IF(AND(E104&gt;=$I$7,E104&lt;=$J$7),$K$7,IF(AND(E104&gt;=$I$8,E104&lt;=$J$8),$K$8,IF(AND(E104&gt;=$I$9,E104&lt;=$J$9),$K$9,IF(AND(E104&gt;=$I$10,E104&lt;=$J$10),$K$10,$K$11)))))))))</f>
        <v>55 - 64</v>
      </c>
      <c r="H104" s="0" t="str">
        <f aca="false">VLOOKUP(B104,$AD$2:$AF$18,3,0)</f>
        <v>COVID_IT</v>
      </c>
    </row>
    <row r="105" customFormat="false" ht="15" hidden="false" customHeight="false" outlineLevel="0" collapsed="false">
      <c r="A105" s="0" t="n">
        <v>104</v>
      </c>
      <c r="B105" s="0" t="n">
        <v>721100115</v>
      </c>
      <c r="C105" s="0" t="s">
        <v>31</v>
      </c>
      <c r="D105" s="0" t="n">
        <v>324244</v>
      </c>
      <c r="E105" s="0" t="n">
        <v>57</v>
      </c>
      <c r="F105" s="0" t="s">
        <v>18</v>
      </c>
      <c r="G105" s="0" t="str">
        <f aca="false">IF(AND(E105&gt;=$I$2,E105&lt;=$J$2),$K$2,IF(AND(E105&gt;=$I$3,E105&lt;=$J$3),$K$3,IF(AND(E105&gt;=$I$4,E105&lt;=$J$4),$K$4,IF(AND(E105&gt;=$I$5,E105&lt;=$J$5),$K$5,IF(AND(E105&gt;=$I$6,E105&lt;=$J$6),$K$6,IF(AND(E105&gt;=$I$7,E105&lt;=$J$7),$K$7,IF(AND(E105&gt;=$I$8,E105&lt;=$J$8),$K$8,IF(AND(E105&gt;=$I$9,E105&lt;=$J$9),$K$9,IF(AND(E105&gt;=$I$10,E105&lt;=$J$10),$K$10,$K$11)))))))))</f>
        <v>55 - 64</v>
      </c>
      <c r="H105" s="0" t="str">
        <f aca="false">VLOOKUP(B105,$AD$2:$AF$18,3,0)</f>
        <v>COVID</v>
      </c>
    </row>
    <row r="106" customFormat="false" ht="15" hidden="false" customHeight="false" outlineLevel="0" collapsed="false">
      <c r="A106" s="0" t="n">
        <v>105</v>
      </c>
      <c r="B106" s="0" t="n">
        <v>721100115</v>
      </c>
      <c r="C106" s="0" t="s">
        <v>31</v>
      </c>
      <c r="D106" s="0" t="n">
        <v>84752</v>
      </c>
      <c r="E106" s="0" t="n">
        <v>84</v>
      </c>
      <c r="F106" s="0" t="s">
        <v>18</v>
      </c>
      <c r="G106" s="0" t="str">
        <f aca="false">IF(AND(E106&gt;=$I$2,E106&lt;=$J$2),$K$2,IF(AND(E106&gt;=$I$3,E106&lt;=$J$3),$K$3,IF(AND(E106&gt;=$I$4,E106&lt;=$J$4),$K$4,IF(AND(E106&gt;=$I$5,E106&lt;=$J$5),$K$5,IF(AND(E106&gt;=$I$6,E106&lt;=$J$6),$K$6,IF(AND(E106&gt;=$I$7,E106&lt;=$J$7),$K$7,IF(AND(E106&gt;=$I$8,E106&lt;=$J$8),$K$8,IF(AND(E106&gt;=$I$9,E106&lt;=$J$9),$K$9,IF(AND(E106&gt;=$I$10,E106&lt;=$J$10),$K$10,$K$11)))))))))</f>
        <v>75 - 84</v>
      </c>
      <c r="H106" s="0" t="str">
        <f aca="false">VLOOKUP(B106,$AD$2:$AF$18,3,0)</f>
        <v>COVID</v>
      </c>
    </row>
    <row r="107" customFormat="false" ht="15" hidden="false" customHeight="false" outlineLevel="0" collapsed="false">
      <c r="A107" s="0" t="n">
        <v>106</v>
      </c>
      <c r="B107" s="0" t="n">
        <v>721100115</v>
      </c>
      <c r="C107" s="0" t="s">
        <v>31</v>
      </c>
      <c r="D107" s="0" t="n">
        <v>170598</v>
      </c>
      <c r="E107" s="0" t="n">
        <v>81</v>
      </c>
      <c r="F107" s="0" t="s">
        <v>19</v>
      </c>
      <c r="G107" s="0" t="str">
        <f aca="false">IF(AND(E107&gt;=$I$2,E107&lt;=$J$2),$K$2,IF(AND(E107&gt;=$I$3,E107&lt;=$J$3),$K$3,IF(AND(E107&gt;=$I$4,E107&lt;=$J$4),$K$4,IF(AND(E107&gt;=$I$5,E107&lt;=$J$5),$K$5,IF(AND(E107&gt;=$I$6,E107&lt;=$J$6),$K$6,IF(AND(E107&gt;=$I$7,E107&lt;=$J$7),$K$7,IF(AND(E107&gt;=$I$8,E107&lt;=$J$8),$K$8,IF(AND(E107&gt;=$I$9,E107&lt;=$J$9),$K$9,IF(AND(E107&gt;=$I$10,E107&lt;=$J$10),$K$10,$K$11)))))))))</f>
        <v>75 - 84</v>
      </c>
      <c r="H107" s="0" t="str">
        <f aca="false">VLOOKUP(B107,$AD$2:$AF$18,3,0)</f>
        <v>COVID</v>
      </c>
    </row>
    <row r="108" customFormat="false" ht="15" hidden="false" customHeight="false" outlineLevel="0" collapsed="false">
      <c r="A108" s="0" t="n">
        <v>107</v>
      </c>
      <c r="B108" s="0" t="n">
        <v>721100115</v>
      </c>
      <c r="C108" s="0" t="s">
        <v>31</v>
      </c>
      <c r="D108" s="0" t="n">
        <v>440622</v>
      </c>
      <c r="E108" s="0" t="n">
        <v>76</v>
      </c>
      <c r="F108" s="0" t="s">
        <v>18</v>
      </c>
      <c r="G108" s="0" t="str">
        <f aca="false">IF(AND(E108&gt;=$I$2,E108&lt;=$J$2),$K$2,IF(AND(E108&gt;=$I$3,E108&lt;=$J$3),$K$3,IF(AND(E108&gt;=$I$4,E108&lt;=$J$4),$K$4,IF(AND(E108&gt;=$I$5,E108&lt;=$J$5),$K$5,IF(AND(E108&gt;=$I$6,E108&lt;=$J$6),$K$6,IF(AND(E108&gt;=$I$7,E108&lt;=$J$7),$K$7,IF(AND(E108&gt;=$I$8,E108&lt;=$J$8),$K$8,IF(AND(E108&gt;=$I$9,E108&lt;=$J$9),$K$9,IF(AND(E108&gt;=$I$10,E108&lt;=$J$10),$K$10,$K$11)))))))))</f>
        <v>75 - 84</v>
      </c>
      <c r="H108" s="0" t="str">
        <f aca="false">VLOOKUP(B108,$AD$2:$AF$18,3,0)</f>
        <v>COVID</v>
      </c>
    </row>
    <row r="109" customFormat="false" ht="15" hidden="false" customHeight="false" outlineLevel="0" collapsed="false">
      <c r="A109" s="0" t="n">
        <v>108</v>
      </c>
      <c r="B109" s="0" t="n">
        <v>721100115</v>
      </c>
      <c r="C109" s="0" t="s">
        <v>31</v>
      </c>
      <c r="D109" s="0" t="n">
        <v>157129</v>
      </c>
      <c r="E109" s="0" t="n">
        <v>91</v>
      </c>
      <c r="F109" s="0" t="s">
        <v>18</v>
      </c>
      <c r="G109" s="0" t="str">
        <f aca="false">IF(AND(E109&gt;=$I$2,E109&lt;=$J$2),$K$2,IF(AND(E109&gt;=$I$3,E109&lt;=$J$3),$K$3,IF(AND(E109&gt;=$I$4,E109&lt;=$J$4),$K$4,IF(AND(E109&gt;=$I$5,E109&lt;=$J$5),$K$5,IF(AND(E109&gt;=$I$6,E109&lt;=$J$6),$K$6,IF(AND(E109&gt;=$I$7,E109&lt;=$J$7),$K$7,IF(AND(E109&gt;=$I$8,E109&lt;=$J$8),$K$8,IF(AND(E109&gt;=$I$9,E109&lt;=$J$9),$K$9,IF(AND(E109&gt;=$I$10,E109&lt;=$J$10),$K$10,$K$11)))))))))</f>
        <v>85 + </v>
      </c>
      <c r="H109" s="0" t="str">
        <f aca="false">VLOOKUP(B109,$AD$2:$AF$18,3,0)</f>
        <v>COVID</v>
      </c>
    </row>
    <row r="110" customFormat="false" ht="15" hidden="false" customHeight="false" outlineLevel="0" collapsed="false">
      <c r="A110" s="0" t="n">
        <v>109</v>
      </c>
      <c r="B110" s="0" t="n">
        <v>721100115</v>
      </c>
      <c r="C110" s="0" t="s">
        <v>31</v>
      </c>
      <c r="D110" s="0" t="n">
        <v>198255</v>
      </c>
      <c r="E110" s="0" t="n">
        <v>58</v>
      </c>
      <c r="F110" s="0" t="s">
        <v>18</v>
      </c>
      <c r="G110" s="0" t="str">
        <f aca="false">IF(AND(E110&gt;=$I$2,E110&lt;=$J$2),$K$2,IF(AND(E110&gt;=$I$3,E110&lt;=$J$3),$K$3,IF(AND(E110&gt;=$I$4,E110&lt;=$J$4),$K$4,IF(AND(E110&gt;=$I$5,E110&lt;=$J$5),$K$5,IF(AND(E110&gt;=$I$6,E110&lt;=$J$6),$K$6,IF(AND(E110&gt;=$I$7,E110&lt;=$J$7),$K$7,IF(AND(E110&gt;=$I$8,E110&lt;=$J$8),$K$8,IF(AND(E110&gt;=$I$9,E110&lt;=$J$9),$K$9,IF(AND(E110&gt;=$I$10,E110&lt;=$J$10),$K$10,$K$11)))))))))</f>
        <v>55 - 64</v>
      </c>
      <c r="H110" s="0" t="str">
        <f aca="false">VLOOKUP(B110,$AD$2:$AF$18,3,0)</f>
        <v>COVID</v>
      </c>
    </row>
    <row r="111" customFormat="false" ht="15" hidden="false" customHeight="false" outlineLevel="0" collapsed="false">
      <c r="A111" s="0" t="n">
        <v>110</v>
      </c>
      <c r="B111" s="0" t="n">
        <v>721100115</v>
      </c>
      <c r="C111" s="0" t="s">
        <v>31</v>
      </c>
      <c r="D111" s="0" t="n">
        <v>974286</v>
      </c>
      <c r="E111" s="0" t="n">
        <v>52</v>
      </c>
      <c r="F111" s="0" t="s">
        <v>18</v>
      </c>
      <c r="G111" s="0" t="str">
        <f aca="false">IF(AND(E111&gt;=$I$2,E111&lt;=$J$2),$K$2,IF(AND(E111&gt;=$I$3,E111&lt;=$J$3),$K$3,IF(AND(E111&gt;=$I$4,E111&lt;=$J$4),$K$4,IF(AND(E111&gt;=$I$5,E111&lt;=$J$5),$K$5,IF(AND(E111&gt;=$I$6,E111&lt;=$J$6),$K$6,IF(AND(E111&gt;=$I$7,E111&lt;=$J$7),$K$7,IF(AND(E111&gt;=$I$8,E111&lt;=$J$8),$K$8,IF(AND(E111&gt;=$I$9,E111&lt;=$J$9),$K$9,IF(AND(E111&gt;=$I$10,E111&lt;=$J$10),$K$10,$K$11)))))))))</f>
        <v>45 - 54</v>
      </c>
      <c r="H111" s="0" t="str">
        <f aca="false">VLOOKUP(B111,$AD$2:$AF$18,3,0)</f>
        <v>COVID</v>
      </c>
    </row>
    <row r="112" customFormat="false" ht="15" hidden="false" customHeight="false" outlineLevel="0" collapsed="false">
      <c r="A112" s="0" t="n">
        <v>111</v>
      </c>
      <c r="B112" s="0" t="n">
        <v>721100115</v>
      </c>
      <c r="C112" s="0" t="s">
        <v>31</v>
      </c>
      <c r="D112" s="0" t="n">
        <v>300382</v>
      </c>
      <c r="E112" s="0" t="n">
        <v>53</v>
      </c>
      <c r="F112" s="0" t="s">
        <v>18</v>
      </c>
      <c r="G112" s="0" t="str">
        <f aca="false">IF(AND(E112&gt;=$I$2,E112&lt;=$J$2),$K$2,IF(AND(E112&gt;=$I$3,E112&lt;=$J$3),$K$3,IF(AND(E112&gt;=$I$4,E112&lt;=$J$4),$K$4,IF(AND(E112&gt;=$I$5,E112&lt;=$J$5),$K$5,IF(AND(E112&gt;=$I$6,E112&lt;=$J$6),$K$6,IF(AND(E112&gt;=$I$7,E112&lt;=$J$7),$K$7,IF(AND(E112&gt;=$I$8,E112&lt;=$J$8),$K$8,IF(AND(E112&gt;=$I$9,E112&lt;=$J$9),$K$9,IF(AND(E112&gt;=$I$10,E112&lt;=$J$10),$K$10,$K$11)))))))))</f>
        <v>45 - 54</v>
      </c>
      <c r="H112" s="0" t="str">
        <f aca="false">VLOOKUP(B112,$AD$2:$AF$18,3,0)</f>
        <v>COVID</v>
      </c>
    </row>
    <row r="113" customFormat="false" ht="15" hidden="false" customHeight="false" outlineLevel="0" collapsed="false">
      <c r="A113" s="0" t="n">
        <v>112</v>
      </c>
      <c r="B113" s="0" t="n">
        <v>721100115</v>
      </c>
      <c r="C113" s="0" t="s">
        <v>31</v>
      </c>
      <c r="D113" s="0" t="n">
        <v>823831</v>
      </c>
      <c r="E113" s="0" t="n">
        <v>66</v>
      </c>
      <c r="F113" s="0" t="s">
        <v>18</v>
      </c>
      <c r="G113" s="0" t="str">
        <f aca="false">IF(AND(E113&gt;=$I$2,E113&lt;=$J$2),$K$2,IF(AND(E113&gt;=$I$3,E113&lt;=$J$3),$K$3,IF(AND(E113&gt;=$I$4,E113&lt;=$J$4),$K$4,IF(AND(E113&gt;=$I$5,E113&lt;=$J$5),$K$5,IF(AND(E113&gt;=$I$6,E113&lt;=$J$6),$K$6,IF(AND(E113&gt;=$I$7,E113&lt;=$J$7),$K$7,IF(AND(E113&gt;=$I$8,E113&lt;=$J$8),$K$8,IF(AND(E113&gt;=$I$9,E113&lt;=$J$9),$K$9,IF(AND(E113&gt;=$I$10,E113&lt;=$J$10),$K$10,$K$11)))))))))</f>
        <v>65 - 74</v>
      </c>
      <c r="H113" s="0" t="str">
        <f aca="false">VLOOKUP(B113,$AD$2:$AF$18,3,0)</f>
        <v>COVID</v>
      </c>
    </row>
    <row r="114" customFormat="false" ht="15" hidden="false" customHeight="false" outlineLevel="0" collapsed="false">
      <c r="A114" s="0" t="n">
        <v>113</v>
      </c>
      <c r="B114" s="0" t="n">
        <v>721100115</v>
      </c>
      <c r="C114" s="0" t="s">
        <v>31</v>
      </c>
      <c r="D114" s="0" t="n">
        <v>718172</v>
      </c>
      <c r="E114" s="0" t="n">
        <v>60</v>
      </c>
      <c r="F114" s="0" t="s">
        <v>18</v>
      </c>
      <c r="G114" s="0" t="str">
        <f aca="false">IF(AND(E114&gt;=$I$2,E114&lt;=$J$2),$K$2,IF(AND(E114&gt;=$I$3,E114&lt;=$J$3),$K$3,IF(AND(E114&gt;=$I$4,E114&lt;=$J$4),$K$4,IF(AND(E114&gt;=$I$5,E114&lt;=$J$5),$K$5,IF(AND(E114&gt;=$I$6,E114&lt;=$J$6),$K$6,IF(AND(E114&gt;=$I$7,E114&lt;=$J$7),$K$7,IF(AND(E114&gt;=$I$8,E114&lt;=$J$8),$K$8,IF(AND(E114&gt;=$I$9,E114&lt;=$J$9),$K$9,IF(AND(E114&gt;=$I$10,E114&lt;=$J$10),$K$10,$K$11)))))))))</f>
        <v>55 - 64</v>
      </c>
      <c r="H114" s="0" t="str">
        <f aca="false">VLOOKUP(B114,$AD$2:$AF$18,3,0)</f>
        <v>COVID</v>
      </c>
    </row>
    <row r="115" customFormat="false" ht="15" hidden="false" customHeight="false" outlineLevel="0" collapsed="false">
      <c r="A115" s="0" t="n">
        <v>114</v>
      </c>
      <c r="B115" s="0" t="n">
        <v>721100115</v>
      </c>
      <c r="C115" s="0" t="s">
        <v>31</v>
      </c>
      <c r="D115" s="0" t="n">
        <v>81885</v>
      </c>
      <c r="E115" s="0" t="n">
        <v>88</v>
      </c>
      <c r="F115" s="0" t="s">
        <v>18</v>
      </c>
      <c r="G115" s="0" t="str">
        <f aca="false">IF(AND(E115&gt;=$I$2,E115&lt;=$J$2),$K$2,IF(AND(E115&gt;=$I$3,E115&lt;=$J$3),$K$3,IF(AND(E115&gt;=$I$4,E115&lt;=$J$4),$K$4,IF(AND(E115&gt;=$I$5,E115&lt;=$J$5),$K$5,IF(AND(E115&gt;=$I$6,E115&lt;=$J$6),$K$6,IF(AND(E115&gt;=$I$7,E115&lt;=$J$7),$K$7,IF(AND(E115&gt;=$I$8,E115&lt;=$J$8),$K$8,IF(AND(E115&gt;=$I$9,E115&lt;=$J$9),$K$9,IF(AND(E115&gt;=$I$10,E115&lt;=$J$10),$K$10,$K$11)))))))))</f>
        <v>85 + </v>
      </c>
      <c r="H115" s="0" t="str">
        <f aca="false">VLOOKUP(B115,$AD$2:$AF$18,3,0)</f>
        <v>COVID</v>
      </c>
    </row>
    <row r="116" customFormat="false" ht="15" hidden="false" customHeight="false" outlineLevel="0" collapsed="false">
      <c r="A116" s="0" t="n">
        <v>115</v>
      </c>
      <c r="B116" s="0" t="n">
        <v>721100115</v>
      </c>
      <c r="C116" s="0" t="s">
        <v>31</v>
      </c>
      <c r="D116" s="0" t="n">
        <v>102970</v>
      </c>
      <c r="E116" s="0" t="n">
        <v>69</v>
      </c>
      <c r="F116" s="0" t="s">
        <v>18</v>
      </c>
      <c r="G116" s="0" t="str">
        <f aca="false">IF(AND(E116&gt;=$I$2,E116&lt;=$J$2),$K$2,IF(AND(E116&gt;=$I$3,E116&lt;=$J$3),$K$3,IF(AND(E116&gt;=$I$4,E116&lt;=$J$4),$K$4,IF(AND(E116&gt;=$I$5,E116&lt;=$J$5),$K$5,IF(AND(E116&gt;=$I$6,E116&lt;=$J$6),$K$6,IF(AND(E116&gt;=$I$7,E116&lt;=$J$7),$K$7,IF(AND(E116&gt;=$I$8,E116&lt;=$J$8),$K$8,IF(AND(E116&gt;=$I$9,E116&lt;=$J$9),$K$9,IF(AND(E116&gt;=$I$10,E116&lt;=$J$10),$K$10,$K$11)))))))))</f>
        <v>65 - 74</v>
      </c>
      <c r="H116" s="0" t="str">
        <f aca="false">VLOOKUP(B116,$AD$2:$AF$18,3,0)</f>
        <v>COVID</v>
      </c>
    </row>
    <row r="117" customFormat="false" ht="15" hidden="false" customHeight="false" outlineLevel="0" collapsed="false">
      <c r="A117" s="0" t="n">
        <v>116</v>
      </c>
      <c r="B117" s="0" t="n">
        <v>721100115</v>
      </c>
      <c r="C117" s="0" t="s">
        <v>31</v>
      </c>
      <c r="D117" s="0" t="n">
        <v>266072</v>
      </c>
      <c r="E117" s="0" t="n">
        <v>86</v>
      </c>
      <c r="F117" s="0" t="s">
        <v>19</v>
      </c>
      <c r="G117" s="0" t="str">
        <f aca="false">IF(AND(E117&gt;=$I$2,E117&lt;=$J$2),$K$2,IF(AND(E117&gt;=$I$3,E117&lt;=$J$3),$K$3,IF(AND(E117&gt;=$I$4,E117&lt;=$J$4),$K$4,IF(AND(E117&gt;=$I$5,E117&lt;=$J$5),$K$5,IF(AND(E117&gt;=$I$6,E117&lt;=$J$6),$K$6,IF(AND(E117&gt;=$I$7,E117&lt;=$J$7),$K$7,IF(AND(E117&gt;=$I$8,E117&lt;=$J$8),$K$8,IF(AND(E117&gt;=$I$9,E117&lt;=$J$9),$K$9,IF(AND(E117&gt;=$I$10,E117&lt;=$J$10),$K$10,$K$11)))))))))</f>
        <v>85 + </v>
      </c>
      <c r="H117" s="0" t="str">
        <f aca="false">VLOOKUP(B117,$AD$2:$AF$18,3,0)</f>
        <v>COVID</v>
      </c>
    </row>
    <row r="118" customFormat="false" ht="15" hidden="false" customHeight="false" outlineLevel="0" collapsed="false">
      <c r="A118" s="0" t="n">
        <v>117</v>
      </c>
      <c r="B118" s="0" t="n">
        <v>721100115</v>
      </c>
      <c r="C118" s="0" t="s">
        <v>31</v>
      </c>
      <c r="D118" s="0" t="n">
        <v>108722</v>
      </c>
      <c r="E118" s="0" t="n">
        <v>85</v>
      </c>
      <c r="F118" s="0" t="s">
        <v>19</v>
      </c>
      <c r="G118" s="0" t="str">
        <f aca="false">IF(AND(E118&gt;=$I$2,E118&lt;=$J$2),$K$2,IF(AND(E118&gt;=$I$3,E118&lt;=$J$3),$K$3,IF(AND(E118&gt;=$I$4,E118&lt;=$J$4),$K$4,IF(AND(E118&gt;=$I$5,E118&lt;=$J$5),$K$5,IF(AND(E118&gt;=$I$6,E118&lt;=$J$6),$K$6,IF(AND(E118&gt;=$I$7,E118&lt;=$J$7),$K$7,IF(AND(E118&gt;=$I$8,E118&lt;=$J$8),$K$8,IF(AND(E118&gt;=$I$9,E118&lt;=$J$9),$K$9,IF(AND(E118&gt;=$I$10,E118&lt;=$J$10),$K$10,$K$11)))))))))</f>
        <v>85 + </v>
      </c>
      <c r="H118" s="0" t="str">
        <f aca="false">VLOOKUP(B118,$AD$2:$AF$18,3,0)</f>
        <v>COVID</v>
      </c>
    </row>
    <row r="119" customFormat="false" ht="15" hidden="false" customHeight="false" outlineLevel="0" collapsed="false">
      <c r="A119" s="0" t="n">
        <v>118</v>
      </c>
      <c r="B119" s="0" t="n">
        <v>721100115</v>
      </c>
      <c r="C119" s="0" t="s">
        <v>31</v>
      </c>
      <c r="D119" s="0" t="n">
        <v>975333</v>
      </c>
      <c r="E119" s="0" t="n">
        <v>78</v>
      </c>
      <c r="F119" s="0" t="s">
        <v>19</v>
      </c>
      <c r="G119" s="0" t="str">
        <f aca="false">IF(AND(E119&gt;=$I$2,E119&lt;=$J$2),$K$2,IF(AND(E119&gt;=$I$3,E119&lt;=$J$3),$K$3,IF(AND(E119&gt;=$I$4,E119&lt;=$J$4),$K$4,IF(AND(E119&gt;=$I$5,E119&lt;=$J$5),$K$5,IF(AND(E119&gt;=$I$6,E119&lt;=$J$6),$K$6,IF(AND(E119&gt;=$I$7,E119&lt;=$J$7),$K$7,IF(AND(E119&gt;=$I$8,E119&lt;=$J$8),$K$8,IF(AND(E119&gt;=$I$9,E119&lt;=$J$9),$K$9,IF(AND(E119&gt;=$I$10,E119&lt;=$J$10),$K$10,$K$11)))))))))</f>
        <v>75 - 84</v>
      </c>
      <c r="H119" s="0" t="str">
        <f aca="false">VLOOKUP(B119,$AD$2:$AF$18,3,0)</f>
        <v>COVID</v>
      </c>
    </row>
    <row r="120" customFormat="false" ht="15" hidden="false" customHeight="false" outlineLevel="0" collapsed="false">
      <c r="A120" s="0" t="n">
        <v>119</v>
      </c>
      <c r="B120" s="0" t="n">
        <v>721100115</v>
      </c>
      <c r="C120" s="0" t="s">
        <v>31</v>
      </c>
      <c r="D120" s="0" t="n">
        <v>794695</v>
      </c>
      <c r="E120" s="0" t="n">
        <v>62</v>
      </c>
      <c r="F120" s="0" t="s">
        <v>19</v>
      </c>
      <c r="G120" s="0" t="str">
        <f aca="false">IF(AND(E120&gt;=$I$2,E120&lt;=$J$2),$K$2,IF(AND(E120&gt;=$I$3,E120&lt;=$J$3),$K$3,IF(AND(E120&gt;=$I$4,E120&lt;=$J$4),$K$4,IF(AND(E120&gt;=$I$5,E120&lt;=$J$5),$K$5,IF(AND(E120&gt;=$I$6,E120&lt;=$J$6),$K$6,IF(AND(E120&gt;=$I$7,E120&lt;=$J$7),$K$7,IF(AND(E120&gt;=$I$8,E120&lt;=$J$8),$K$8,IF(AND(E120&gt;=$I$9,E120&lt;=$J$9),$K$9,IF(AND(E120&gt;=$I$10,E120&lt;=$J$10),$K$10,$K$11)))))))))</f>
        <v>55 - 64</v>
      </c>
      <c r="H120" s="0" t="str">
        <f aca="false">VLOOKUP(B120,$AD$2:$AF$18,3,0)</f>
        <v>COVID</v>
      </c>
    </row>
    <row r="121" customFormat="false" ht="15" hidden="false" customHeight="false" outlineLevel="0" collapsed="false">
      <c r="A121" s="0" t="n">
        <v>120</v>
      </c>
      <c r="B121" s="0" t="n">
        <v>721100115</v>
      </c>
      <c r="C121" s="0" t="s">
        <v>31</v>
      </c>
      <c r="D121" s="0" t="n">
        <v>224599</v>
      </c>
      <c r="E121" s="0" t="n">
        <v>41</v>
      </c>
      <c r="F121" s="0" t="s">
        <v>18</v>
      </c>
      <c r="G121" s="0" t="str">
        <f aca="false">IF(AND(E121&gt;=$I$2,E121&lt;=$J$2),$K$2,IF(AND(E121&gt;=$I$3,E121&lt;=$J$3),$K$3,IF(AND(E121&gt;=$I$4,E121&lt;=$J$4),$K$4,IF(AND(E121&gt;=$I$5,E121&lt;=$J$5),$K$5,IF(AND(E121&gt;=$I$6,E121&lt;=$J$6),$K$6,IF(AND(E121&gt;=$I$7,E121&lt;=$J$7),$K$7,IF(AND(E121&gt;=$I$8,E121&lt;=$J$8),$K$8,IF(AND(E121&gt;=$I$9,E121&lt;=$J$9),$K$9,IF(AND(E121&gt;=$I$10,E121&lt;=$J$10),$K$10,$K$11)))))))))</f>
        <v>35 - 44</v>
      </c>
      <c r="H121" s="0" t="str">
        <f aca="false">VLOOKUP(B121,$AD$2:$AF$18,3,0)</f>
        <v>COVID</v>
      </c>
    </row>
    <row r="122" customFormat="false" ht="15" hidden="false" customHeight="false" outlineLevel="0" collapsed="false">
      <c r="A122" s="0" t="n">
        <v>121</v>
      </c>
      <c r="B122" s="0" t="n">
        <v>721100115</v>
      </c>
      <c r="C122" s="0" t="s">
        <v>31</v>
      </c>
      <c r="D122" s="0" t="n">
        <v>212804</v>
      </c>
      <c r="E122" s="0" t="n">
        <v>76</v>
      </c>
      <c r="F122" s="0" t="s">
        <v>18</v>
      </c>
      <c r="G122" s="0" t="str">
        <f aca="false">IF(AND(E122&gt;=$I$2,E122&lt;=$J$2),$K$2,IF(AND(E122&gt;=$I$3,E122&lt;=$J$3),$K$3,IF(AND(E122&gt;=$I$4,E122&lt;=$J$4),$K$4,IF(AND(E122&gt;=$I$5,E122&lt;=$J$5),$K$5,IF(AND(E122&gt;=$I$6,E122&lt;=$J$6),$K$6,IF(AND(E122&gt;=$I$7,E122&lt;=$J$7),$K$7,IF(AND(E122&gt;=$I$8,E122&lt;=$J$8),$K$8,IF(AND(E122&gt;=$I$9,E122&lt;=$J$9),$K$9,IF(AND(E122&gt;=$I$10,E122&lt;=$J$10),$K$10,$K$11)))))))))</f>
        <v>75 - 84</v>
      </c>
      <c r="H122" s="0" t="str">
        <f aca="false">VLOOKUP(B122,$AD$2:$AF$18,3,0)</f>
        <v>COVID</v>
      </c>
    </row>
    <row r="123" customFormat="false" ht="15" hidden="false" customHeight="false" outlineLevel="0" collapsed="false">
      <c r="A123" s="0" t="n">
        <v>122</v>
      </c>
      <c r="B123" s="0" t="n">
        <v>721100115</v>
      </c>
      <c r="C123" s="0" t="s">
        <v>31</v>
      </c>
      <c r="D123" s="0" t="n">
        <v>204553</v>
      </c>
      <c r="E123" s="0" t="n">
        <v>71</v>
      </c>
      <c r="F123" s="0" t="s">
        <v>18</v>
      </c>
      <c r="G123" s="0" t="str">
        <f aca="false">IF(AND(E123&gt;=$I$2,E123&lt;=$J$2),$K$2,IF(AND(E123&gt;=$I$3,E123&lt;=$J$3),$K$3,IF(AND(E123&gt;=$I$4,E123&lt;=$J$4),$K$4,IF(AND(E123&gt;=$I$5,E123&lt;=$J$5),$K$5,IF(AND(E123&gt;=$I$6,E123&lt;=$J$6),$K$6,IF(AND(E123&gt;=$I$7,E123&lt;=$J$7),$K$7,IF(AND(E123&gt;=$I$8,E123&lt;=$J$8),$K$8,IF(AND(E123&gt;=$I$9,E123&lt;=$J$9),$K$9,IF(AND(E123&gt;=$I$10,E123&lt;=$J$10),$K$10,$K$11)))))))))</f>
        <v>65 - 74</v>
      </c>
      <c r="H123" s="0" t="str">
        <f aca="false">VLOOKUP(B123,$AD$2:$AF$18,3,0)</f>
        <v>COVID</v>
      </c>
    </row>
    <row r="124" customFormat="false" ht="15" hidden="false" customHeight="false" outlineLevel="0" collapsed="false">
      <c r="A124" s="0" t="n">
        <v>123</v>
      </c>
      <c r="B124" s="0" t="n">
        <v>721100115</v>
      </c>
      <c r="C124" s="0" t="s">
        <v>31</v>
      </c>
      <c r="D124" s="0" t="n">
        <v>309125</v>
      </c>
      <c r="E124" s="0" t="n">
        <v>55</v>
      </c>
      <c r="F124" s="0" t="s">
        <v>18</v>
      </c>
      <c r="G124" s="0" t="str">
        <f aca="false">IF(AND(E124&gt;=$I$2,E124&lt;=$J$2),$K$2,IF(AND(E124&gt;=$I$3,E124&lt;=$J$3),$K$3,IF(AND(E124&gt;=$I$4,E124&lt;=$J$4),$K$4,IF(AND(E124&gt;=$I$5,E124&lt;=$J$5),$K$5,IF(AND(E124&gt;=$I$6,E124&lt;=$J$6),$K$6,IF(AND(E124&gt;=$I$7,E124&lt;=$J$7),$K$7,IF(AND(E124&gt;=$I$8,E124&lt;=$J$8),$K$8,IF(AND(E124&gt;=$I$9,E124&lt;=$J$9),$K$9,IF(AND(E124&gt;=$I$10,E124&lt;=$J$10),$K$10,$K$11)))))))))</f>
        <v>55 - 64</v>
      </c>
      <c r="H124" s="0" t="str">
        <f aca="false">VLOOKUP(B124,$AD$2:$AF$18,3,0)</f>
        <v>COVID</v>
      </c>
    </row>
    <row r="125" customFormat="false" ht="15" hidden="false" customHeight="false" outlineLevel="0" collapsed="false">
      <c r="A125" s="0" t="n">
        <v>124</v>
      </c>
      <c r="B125" s="0" t="n">
        <v>721100115</v>
      </c>
      <c r="C125" s="0" t="s">
        <v>31</v>
      </c>
      <c r="D125" s="0" t="n">
        <v>702821</v>
      </c>
      <c r="E125" s="0" t="n">
        <v>89</v>
      </c>
      <c r="F125" s="0" t="s">
        <v>19</v>
      </c>
      <c r="G125" s="0" t="str">
        <f aca="false">IF(AND(E125&gt;=$I$2,E125&lt;=$J$2),$K$2,IF(AND(E125&gt;=$I$3,E125&lt;=$J$3),$K$3,IF(AND(E125&gt;=$I$4,E125&lt;=$J$4),$K$4,IF(AND(E125&gt;=$I$5,E125&lt;=$J$5),$K$5,IF(AND(E125&gt;=$I$6,E125&lt;=$J$6),$K$6,IF(AND(E125&gt;=$I$7,E125&lt;=$J$7),$K$7,IF(AND(E125&gt;=$I$8,E125&lt;=$J$8),$K$8,IF(AND(E125&gt;=$I$9,E125&lt;=$J$9),$K$9,IF(AND(E125&gt;=$I$10,E125&lt;=$J$10),$K$10,$K$11)))))))))</f>
        <v>85 + </v>
      </c>
      <c r="H125" s="0" t="str">
        <f aca="false">VLOOKUP(B125,$AD$2:$AF$18,3,0)</f>
        <v>COVID</v>
      </c>
    </row>
    <row r="126" customFormat="false" ht="15" hidden="false" customHeight="false" outlineLevel="0" collapsed="false">
      <c r="A126" s="0" t="n">
        <v>125</v>
      </c>
      <c r="B126" s="0" t="n">
        <v>721100115</v>
      </c>
      <c r="C126" s="0" t="s">
        <v>31</v>
      </c>
      <c r="D126" s="0" t="n">
        <v>256324</v>
      </c>
      <c r="E126" s="0" t="n">
        <v>82</v>
      </c>
      <c r="F126" s="0" t="s">
        <v>18</v>
      </c>
      <c r="G126" s="0" t="str">
        <f aca="false">IF(AND(E126&gt;=$I$2,E126&lt;=$J$2),$K$2,IF(AND(E126&gt;=$I$3,E126&lt;=$J$3),$K$3,IF(AND(E126&gt;=$I$4,E126&lt;=$J$4),$K$4,IF(AND(E126&gt;=$I$5,E126&lt;=$J$5),$K$5,IF(AND(E126&gt;=$I$6,E126&lt;=$J$6),$K$6,IF(AND(E126&gt;=$I$7,E126&lt;=$J$7),$K$7,IF(AND(E126&gt;=$I$8,E126&lt;=$J$8),$K$8,IF(AND(E126&gt;=$I$9,E126&lt;=$J$9),$K$9,IF(AND(E126&gt;=$I$10,E126&lt;=$J$10),$K$10,$K$11)))))))))</f>
        <v>75 - 84</v>
      </c>
      <c r="H126" s="0" t="str">
        <f aca="false">VLOOKUP(B126,$AD$2:$AF$18,3,0)</f>
        <v>COVID</v>
      </c>
    </row>
    <row r="127" customFormat="false" ht="15" hidden="false" customHeight="false" outlineLevel="0" collapsed="false">
      <c r="A127" s="0" t="n">
        <v>126</v>
      </c>
      <c r="B127" s="0" t="n">
        <v>721100116</v>
      </c>
      <c r="C127" s="0" t="s">
        <v>32</v>
      </c>
      <c r="D127" s="0" t="n">
        <v>74572</v>
      </c>
      <c r="E127" s="0" t="n">
        <v>53</v>
      </c>
      <c r="F127" s="0" t="s">
        <v>19</v>
      </c>
      <c r="G127" s="0" t="str">
        <f aca="false">IF(AND(E127&gt;=$I$2,E127&lt;=$J$2),$K$2,IF(AND(E127&gt;=$I$3,E127&lt;=$J$3),$K$3,IF(AND(E127&gt;=$I$4,E127&lt;=$J$4),$K$4,IF(AND(E127&gt;=$I$5,E127&lt;=$J$5),$K$5,IF(AND(E127&gt;=$I$6,E127&lt;=$J$6),$K$6,IF(AND(E127&gt;=$I$7,E127&lt;=$J$7),$K$7,IF(AND(E127&gt;=$I$8,E127&lt;=$J$8),$K$8,IF(AND(E127&gt;=$I$9,E127&lt;=$J$9),$K$9,IF(AND(E127&gt;=$I$10,E127&lt;=$J$10),$K$10,$K$11)))))))))</f>
        <v>45 - 54</v>
      </c>
      <c r="H127" s="0" t="str">
        <f aca="false">VLOOKUP(B127,$AD$2:$AF$18,3,0)</f>
        <v>COVID</v>
      </c>
    </row>
    <row r="128" customFormat="false" ht="15" hidden="false" customHeight="false" outlineLevel="0" collapsed="false">
      <c r="A128" s="0" t="n">
        <v>127</v>
      </c>
      <c r="B128" s="0" t="n">
        <v>721100116</v>
      </c>
      <c r="C128" s="0" t="s">
        <v>32</v>
      </c>
      <c r="D128" s="0" t="n">
        <v>262443</v>
      </c>
      <c r="E128" s="0" t="n">
        <v>87</v>
      </c>
      <c r="F128" s="0" t="s">
        <v>19</v>
      </c>
      <c r="G128" s="0" t="str">
        <f aca="false">IF(AND(E128&gt;=$I$2,E128&lt;=$J$2),$K$2,IF(AND(E128&gt;=$I$3,E128&lt;=$J$3),$K$3,IF(AND(E128&gt;=$I$4,E128&lt;=$J$4),$K$4,IF(AND(E128&gt;=$I$5,E128&lt;=$J$5),$K$5,IF(AND(E128&gt;=$I$6,E128&lt;=$J$6),$K$6,IF(AND(E128&gt;=$I$7,E128&lt;=$J$7),$K$7,IF(AND(E128&gt;=$I$8,E128&lt;=$J$8),$K$8,IF(AND(E128&gt;=$I$9,E128&lt;=$J$9),$K$9,IF(AND(E128&gt;=$I$10,E128&lt;=$J$10),$K$10,$K$11)))))))))</f>
        <v>85 + </v>
      </c>
      <c r="H128" s="0" t="str">
        <f aca="false">VLOOKUP(B128,$AD$2:$AF$18,3,0)</f>
        <v>COVID</v>
      </c>
    </row>
    <row r="129" customFormat="false" ht="15" hidden="false" customHeight="false" outlineLevel="0" collapsed="false">
      <c r="A129" s="0" t="n">
        <v>128</v>
      </c>
      <c r="B129" s="0" t="n">
        <v>721100116</v>
      </c>
      <c r="C129" s="0" t="s">
        <v>32</v>
      </c>
      <c r="D129" s="0" t="n">
        <v>347753</v>
      </c>
      <c r="E129" s="0" t="n">
        <v>55</v>
      </c>
      <c r="F129" s="0" t="s">
        <v>19</v>
      </c>
      <c r="G129" s="0" t="str">
        <f aca="false">IF(AND(E129&gt;=$I$2,E129&lt;=$J$2),$K$2,IF(AND(E129&gt;=$I$3,E129&lt;=$J$3),$K$3,IF(AND(E129&gt;=$I$4,E129&lt;=$J$4),$K$4,IF(AND(E129&gt;=$I$5,E129&lt;=$J$5),$K$5,IF(AND(E129&gt;=$I$6,E129&lt;=$J$6),$K$6,IF(AND(E129&gt;=$I$7,E129&lt;=$J$7),$K$7,IF(AND(E129&gt;=$I$8,E129&lt;=$J$8),$K$8,IF(AND(E129&gt;=$I$9,E129&lt;=$J$9),$K$9,IF(AND(E129&gt;=$I$10,E129&lt;=$J$10),$K$10,$K$11)))))))))</f>
        <v>55 - 64</v>
      </c>
      <c r="H129" s="0" t="str">
        <f aca="false">VLOOKUP(B129,$AD$2:$AF$18,3,0)</f>
        <v>COVID</v>
      </c>
    </row>
    <row r="130" customFormat="false" ht="15" hidden="false" customHeight="false" outlineLevel="0" collapsed="false">
      <c r="A130" s="0" t="n">
        <v>129</v>
      </c>
      <c r="B130" s="0" t="n">
        <v>721100116</v>
      </c>
      <c r="C130" s="0" t="s">
        <v>32</v>
      </c>
      <c r="D130" s="0" t="n">
        <v>748936</v>
      </c>
      <c r="E130" s="0" t="n">
        <v>76</v>
      </c>
      <c r="F130" s="0" t="s">
        <v>19</v>
      </c>
      <c r="G130" s="0" t="str">
        <f aca="false">IF(AND(E130&gt;=$I$2,E130&lt;=$J$2),$K$2,IF(AND(E130&gt;=$I$3,E130&lt;=$J$3),$K$3,IF(AND(E130&gt;=$I$4,E130&lt;=$J$4),$K$4,IF(AND(E130&gt;=$I$5,E130&lt;=$J$5),$K$5,IF(AND(E130&gt;=$I$6,E130&lt;=$J$6),$K$6,IF(AND(E130&gt;=$I$7,E130&lt;=$J$7),$K$7,IF(AND(E130&gt;=$I$8,E130&lt;=$J$8),$K$8,IF(AND(E130&gt;=$I$9,E130&lt;=$J$9),$K$9,IF(AND(E130&gt;=$I$10,E130&lt;=$J$10),$K$10,$K$11)))))))))</f>
        <v>75 - 84</v>
      </c>
      <c r="H130" s="0" t="str">
        <f aca="false">VLOOKUP(B130,$AD$2:$AF$18,3,0)</f>
        <v>COVID</v>
      </c>
    </row>
    <row r="131" customFormat="false" ht="15" hidden="false" customHeight="false" outlineLevel="0" collapsed="false">
      <c r="A131" s="0" t="n">
        <v>130</v>
      </c>
      <c r="B131" s="0" t="n">
        <v>721100116</v>
      </c>
      <c r="C131" s="0" t="s">
        <v>32</v>
      </c>
      <c r="D131" s="0" t="n">
        <v>551011</v>
      </c>
      <c r="E131" s="0" t="n">
        <v>62</v>
      </c>
      <c r="F131" s="0" t="s">
        <v>18</v>
      </c>
      <c r="G131" s="0" t="str">
        <f aca="false">IF(AND(E131&gt;=$I$2,E131&lt;=$J$2),$K$2,IF(AND(E131&gt;=$I$3,E131&lt;=$J$3),$K$3,IF(AND(E131&gt;=$I$4,E131&lt;=$J$4),$K$4,IF(AND(E131&gt;=$I$5,E131&lt;=$J$5),$K$5,IF(AND(E131&gt;=$I$6,E131&lt;=$J$6),$K$6,IF(AND(E131&gt;=$I$7,E131&lt;=$J$7),$K$7,IF(AND(E131&gt;=$I$8,E131&lt;=$J$8),$K$8,IF(AND(E131&gt;=$I$9,E131&lt;=$J$9),$K$9,IF(AND(E131&gt;=$I$10,E131&lt;=$J$10),$K$10,$K$11)))))))))</f>
        <v>55 - 64</v>
      </c>
      <c r="H131" s="0" t="str">
        <f aca="false">VLOOKUP(B131,$AD$2:$AF$18,3,0)</f>
        <v>COVID</v>
      </c>
    </row>
    <row r="132" customFormat="false" ht="15" hidden="false" customHeight="false" outlineLevel="0" collapsed="false">
      <c r="A132" s="0" t="n">
        <v>131</v>
      </c>
      <c r="B132" s="0" t="n">
        <v>721100116</v>
      </c>
      <c r="C132" s="0" t="s">
        <v>32</v>
      </c>
      <c r="D132" s="0" t="n">
        <v>515450</v>
      </c>
      <c r="E132" s="0" t="n">
        <v>86</v>
      </c>
      <c r="F132" s="0" t="s">
        <v>19</v>
      </c>
      <c r="G132" s="0" t="str">
        <f aca="false">IF(AND(E132&gt;=$I$2,E132&lt;=$J$2),$K$2,IF(AND(E132&gt;=$I$3,E132&lt;=$J$3),$K$3,IF(AND(E132&gt;=$I$4,E132&lt;=$J$4),$K$4,IF(AND(E132&gt;=$I$5,E132&lt;=$J$5),$K$5,IF(AND(E132&gt;=$I$6,E132&lt;=$J$6),$K$6,IF(AND(E132&gt;=$I$7,E132&lt;=$J$7),$K$7,IF(AND(E132&gt;=$I$8,E132&lt;=$J$8),$K$8,IF(AND(E132&gt;=$I$9,E132&lt;=$J$9),$K$9,IF(AND(E132&gt;=$I$10,E132&lt;=$J$10),$K$10,$K$11)))))))))</f>
        <v>85 + </v>
      </c>
      <c r="H132" s="0" t="str">
        <f aca="false">VLOOKUP(B132,$AD$2:$AF$18,3,0)</f>
        <v>COVID</v>
      </c>
    </row>
    <row r="133" customFormat="false" ht="15" hidden="false" customHeight="false" outlineLevel="0" collapsed="false">
      <c r="A133" s="0" t="n">
        <v>132</v>
      </c>
      <c r="B133" s="0" t="n">
        <v>721100116</v>
      </c>
      <c r="C133" s="0" t="s">
        <v>32</v>
      </c>
      <c r="D133" s="0" t="n">
        <v>368926</v>
      </c>
      <c r="E133" s="0" t="n">
        <v>100</v>
      </c>
      <c r="F133" s="0" t="s">
        <v>19</v>
      </c>
      <c r="G133" s="0" t="str">
        <f aca="false">IF(AND(E133&gt;=$I$2,E133&lt;=$J$2),$K$2,IF(AND(E133&gt;=$I$3,E133&lt;=$J$3),$K$3,IF(AND(E133&gt;=$I$4,E133&lt;=$J$4),$K$4,IF(AND(E133&gt;=$I$5,E133&lt;=$J$5),$K$5,IF(AND(E133&gt;=$I$6,E133&lt;=$J$6),$K$6,IF(AND(E133&gt;=$I$7,E133&lt;=$J$7),$K$7,IF(AND(E133&gt;=$I$8,E133&lt;=$J$8),$K$8,IF(AND(E133&gt;=$I$9,E133&lt;=$J$9),$K$9,IF(AND(E133&gt;=$I$10,E133&lt;=$J$10),$K$10,$K$11)))))))))</f>
        <v>85 + </v>
      </c>
      <c r="H133" s="0" t="str">
        <f aca="false">VLOOKUP(B133,$AD$2:$AF$18,3,0)</f>
        <v>COVID</v>
      </c>
    </row>
    <row r="134" customFormat="false" ht="15" hidden="false" customHeight="false" outlineLevel="0" collapsed="false">
      <c r="A134" s="0" t="n">
        <v>133</v>
      </c>
      <c r="B134" s="0" t="n">
        <v>721100116</v>
      </c>
      <c r="C134" s="0" t="s">
        <v>32</v>
      </c>
      <c r="D134" s="0" t="n">
        <v>973969</v>
      </c>
      <c r="E134" s="0" t="n">
        <v>62</v>
      </c>
      <c r="F134" s="0" t="s">
        <v>19</v>
      </c>
      <c r="G134" s="0" t="str">
        <f aca="false">IF(AND(E134&gt;=$I$2,E134&lt;=$J$2),$K$2,IF(AND(E134&gt;=$I$3,E134&lt;=$J$3),$K$3,IF(AND(E134&gt;=$I$4,E134&lt;=$J$4),$K$4,IF(AND(E134&gt;=$I$5,E134&lt;=$J$5),$K$5,IF(AND(E134&gt;=$I$6,E134&lt;=$J$6),$K$6,IF(AND(E134&gt;=$I$7,E134&lt;=$J$7),$K$7,IF(AND(E134&gt;=$I$8,E134&lt;=$J$8),$K$8,IF(AND(E134&gt;=$I$9,E134&lt;=$J$9),$K$9,IF(AND(E134&gt;=$I$10,E134&lt;=$J$10),$K$10,$K$11)))))))))</f>
        <v>55 - 64</v>
      </c>
      <c r="H134" s="0" t="str">
        <f aca="false">VLOOKUP(B134,$AD$2:$AF$18,3,0)</f>
        <v>COVID</v>
      </c>
    </row>
    <row r="135" customFormat="false" ht="15" hidden="false" customHeight="false" outlineLevel="0" collapsed="false">
      <c r="A135" s="0" t="n">
        <v>134</v>
      </c>
      <c r="B135" s="0" t="n">
        <v>721100116</v>
      </c>
      <c r="C135" s="0" t="s">
        <v>32</v>
      </c>
      <c r="D135" s="0" t="n">
        <v>264195</v>
      </c>
      <c r="E135" s="0" t="n">
        <v>37</v>
      </c>
      <c r="F135" s="0" t="s">
        <v>18</v>
      </c>
      <c r="G135" s="0" t="str">
        <f aca="false">IF(AND(E135&gt;=$I$2,E135&lt;=$J$2),$K$2,IF(AND(E135&gt;=$I$3,E135&lt;=$J$3),$K$3,IF(AND(E135&gt;=$I$4,E135&lt;=$J$4),$K$4,IF(AND(E135&gt;=$I$5,E135&lt;=$J$5),$K$5,IF(AND(E135&gt;=$I$6,E135&lt;=$J$6),$K$6,IF(AND(E135&gt;=$I$7,E135&lt;=$J$7),$K$7,IF(AND(E135&gt;=$I$8,E135&lt;=$J$8),$K$8,IF(AND(E135&gt;=$I$9,E135&lt;=$J$9),$K$9,IF(AND(E135&gt;=$I$10,E135&lt;=$J$10),$K$10,$K$11)))))))))</f>
        <v>35 - 44</v>
      </c>
      <c r="H135" s="0" t="str">
        <f aca="false">VLOOKUP(B135,$AD$2:$AF$18,3,0)</f>
        <v>COVID</v>
      </c>
    </row>
    <row r="136" customFormat="false" ht="15" hidden="false" customHeight="false" outlineLevel="0" collapsed="false">
      <c r="A136" s="0" t="n">
        <v>135</v>
      </c>
      <c r="B136" s="0" t="n">
        <v>721100116</v>
      </c>
      <c r="C136" s="0" t="s">
        <v>32</v>
      </c>
      <c r="D136" s="0" t="n">
        <v>734257</v>
      </c>
      <c r="E136" s="0" t="n">
        <v>78</v>
      </c>
      <c r="F136" s="0" t="s">
        <v>18</v>
      </c>
      <c r="G136" s="0" t="str">
        <f aca="false">IF(AND(E136&gt;=$I$2,E136&lt;=$J$2),$K$2,IF(AND(E136&gt;=$I$3,E136&lt;=$J$3),$K$3,IF(AND(E136&gt;=$I$4,E136&lt;=$J$4),$K$4,IF(AND(E136&gt;=$I$5,E136&lt;=$J$5),$K$5,IF(AND(E136&gt;=$I$6,E136&lt;=$J$6),$K$6,IF(AND(E136&gt;=$I$7,E136&lt;=$J$7),$K$7,IF(AND(E136&gt;=$I$8,E136&lt;=$J$8),$K$8,IF(AND(E136&gt;=$I$9,E136&lt;=$J$9),$K$9,IF(AND(E136&gt;=$I$10,E136&lt;=$J$10),$K$10,$K$11)))))))))</f>
        <v>75 - 84</v>
      </c>
      <c r="H136" s="0" t="str">
        <f aca="false">VLOOKUP(B136,$AD$2:$AF$18,3,0)</f>
        <v>COVID</v>
      </c>
    </row>
    <row r="137" customFormat="false" ht="15" hidden="false" customHeight="false" outlineLevel="0" collapsed="false">
      <c r="A137" s="0" t="n">
        <v>136</v>
      </c>
      <c r="B137" s="0" t="n">
        <v>721100116</v>
      </c>
      <c r="C137" s="0" t="s">
        <v>32</v>
      </c>
      <c r="D137" s="0" t="n">
        <v>576677</v>
      </c>
      <c r="E137" s="0" t="n">
        <v>57</v>
      </c>
      <c r="F137" s="0" t="s">
        <v>19</v>
      </c>
      <c r="G137" s="0" t="str">
        <f aca="false">IF(AND(E137&gt;=$I$2,E137&lt;=$J$2),$K$2,IF(AND(E137&gt;=$I$3,E137&lt;=$J$3),$K$3,IF(AND(E137&gt;=$I$4,E137&lt;=$J$4),$K$4,IF(AND(E137&gt;=$I$5,E137&lt;=$J$5),$K$5,IF(AND(E137&gt;=$I$6,E137&lt;=$J$6),$K$6,IF(AND(E137&gt;=$I$7,E137&lt;=$J$7),$K$7,IF(AND(E137&gt;=$I$8,E137&lt;=$J$8),$K$8,IF(AND(E137&gt;=$I$9,E137&lt;=$J$9),$K$9,IF(AND(E137&gt;=$I$10,E137&lt;=$J$10),$K$10,$K$11)))))))))</f>
        <v>55 - 64</v>
      </c>
      <c r="H137" s="0" t="str">
        <f aca="false">VLOOKUP(B137,$AD$2:$AF$18,3,0)</f>
        <v>COVID</v>
      </c>
    </row>
    <row r="138" customFormat="false" ht="15" hidden="false" customHeight="false" outlineLevel="0" collapsed="false">
      <c r="A138" s="0" t="n">
        <v>137</v>
      </c>
      <c r="B138" s="0" t="n">
        <v>721100116</v>
      </c>
      <c r="C138" s="0" t="s">
        <v>32</v>
      </c>
      <c r="D138" s="0" t="n">
        <v>425702</v>
      </c>
      <c r="E138" s="0" t="n">
        <v>63</v>
      </c>
      <c r="F138" s="0" t="s">
        <v>19</v>
      </c>
      <c r="G138" s="0" t="str">
        <f aca="false">IF(AND(E138&gt;=$I$2,E138&lt;=$J$2),$K$2,IF(AND(E138&gt;=$I$3,E138&lt;=$J$3),$K$3,IF(AND(E138&gt;=$I$4,E138&lt;=$J$4),$K$4,IF(AND(E138&gt;=$I$5,E138&lt;=$J$5),$K$5,IF(AND(E138&gt;=$I$6,E138&lt;=$J$6),$K$6,IF(AND(E138&gt;=$I$7,E138&lt;=$J$7),$K$7,IF(AND(E138&gt;=$I$8,E138&lt;=$J$8),$K$8,IF(AND(E138&gt;=$I$9,E138&lt;=$J$9),$K$9,IF(AND(E138&gt;=$I$10,E138&lt;=$J$10),$K$10,$K$11)))))))))</f>
        <v>55 - 64</v>
      </c>
      <c r="H138" s="0" t="str">
        <f aca="false">VLOOKUP(B138,$AD$2:$AF$18,3,0)</f>
        <v>COVID</v>
      </c>
    </row>
    <row r="139" customFormat="false" ht="15" hidden="false" customHeight="false" outlineLevel="0" collapsed="false">
      <c r="A139" s="0" t="n">
        <v>138</v>
      </c>
      <c r="B139" s="0" t="n">
        <v>721100116</v>
      </c>
      <c r="C139" s="0" t="s">
        <v>32</v>
      </c>
      <c r="D139" s="0" t="n">
        <v>974419</v>
      </c>
      <c r="E139" s="0" t="n">
        <v>82</v>
      </c>
      <c r="F139" s="0" t="s">
        <v>19</v>
      </c>
      <c r="G139" s="0" t="str">
        <f aca="false">IF(AND(E139&gt;=$I$2,E139&lt;=$J$2),$K$2,IF(AND(E139&gt;=$I$3,E139&lt;=$J$3),$K$3,IF(AND(E139&gt;=$I$4,E139&lt;=$J$4),$K$4,IF(AND(E139&gt;=$I$5,E139&lt;=$J$5),$K$5,IF(AND(E139&gt;=$I$6,E139&lt;=$J$6),$K$6,IF(AND(E139&gt;=$I$7,E139&lt;=$J$7),$K$7,IF(AND(E139&gt;=$I$8,E139&lt;=$J$8),$K$8,IF(AND(E139&gt;=$I$9,E139&lt;=$J$9),$K$9,IF(AND(E139&gt;=$I$10,E139&lt;=$J$10),$K$10,$K$11)))))))))</f>
        <v>75 - 84</v>
      </c>
      <c r="H139" s="0" t="str">
        <f aca="false">VLOOKUP(B139,$AD$2:$AF$18,3,0)</f>
        <v>COVID</v>
      </c>
    </row>
    <row r="140" customFormat="false" ht="15" hidden="false" customHeight="false" outlineLevel="0" collapsed="false">
      <c r="A140" s="0" t="n">
        <v>139</v>
      </c>
      <c r="B140" s="0" t="n">
        <v>721100116</v>
      </c>
      <c r="C140" s="0" t="s">
        <v>32</v>
      </c>
      <c r="D140" s="0" t="n">
        <v>974614</v>
      </c>
      <c r="E140" s="0" t="n">
        <v>84</v>
      </c>
      <c r="F140" s="0" t="s">
        <v>18</v>
      </c>
      <c r="G140" s="0" t="str">
        <f aca="false">IF(AND(E140&gt;=$I$2,E140&lt;=$J$2),$K$2,IF(AND(E140&gt;=$I$3,E140&lt;=$J$3),$K$3,IF(AND(E140&gt;=$I$4,E140&lt;=$J$4),$K$4,IF(AND(E140&gt;=$I$5,E140&lt;=$J$5),$K$5,IF(AND(E140&gt;=$I$6,E140&lt;=$J$6),$K$6,IF(AND(E140&gt;=$I$7,E140&lt;=$J$7),$K$7,IF(AND(E140&gt;=$I$8,E140&lt;=$J$8),$K$8,IF(AND(E140&gt;=$I$9,E140&lt;=$J$9),$K$9,IF(AND(E140&gt;=$I$10,E140&lt;=$J$10),$K$10,$K$11)))))))))</f>
        <v>75 - 84</v>
      </c>
      <c r="H140" s="0" t="str">
        <f aca="false">VLOOKUP(B140,$AD$2:$AF$18,3,0)</f>
        <v>COVID</v>
      </c>
    </row>
    <row r="141" customFormat="false" ht="15" hidden="false" customHeight="false" outlineLevel="0" collapsed="false">
      <c r="A141" s="0" t="n">
        <v>140</v>
      </c>
      <c r="B141" s="0" t="n">
        <v>721100116</v>
      </c>
      <c r="C141" s="0" t="s">
        <v>32</v>
      </c>
      <c r="D141" s="0" t="n">
        <v>463914</v>
      </c>
      <c r="E141" s="0" t="n">
        <v>62</v>
      </c>
      <c r="F141" s="0" t="s">
        <v>19</v>
      </c>
      <c r="G141" s="0" t="str">
        <f aca="false">IF(AND(E141&gt;=$I$2,E141&lt;=$J$2),$K$2,IF(AND(E141&gt;=$I$3,E141&lt;=$J$3),$K$3,IF(AND(E141&gt;=$I$4,E141&lt;=$J$4),$K$4,IF(AND(E141&gt;=$I$5,E141&lt;=$J$5),$K$5,IF(AND(E141&gt;=$I$6,E141&lt;=$J$6),$K$6,IF(AND(E141&gt;=$I$7,E141&lt;=$J$7),$K$7,IF(AND(E141&gt;=$I$8,E141&lt;=$J$8),$K$8,IF(AND(E141&gt;=$I$9,E141&lt;=$J$9),$K$9,IF(AND(E141&gt;=$I$10,E141&lt;=$J$10),$K$10,$K$11)))))))))</f>
        <v>55 - 64</v>
      </c>
      <c r="H141" s="0" t="str">
        <f aca="false">VLOOKUP(B141,$AD$2:$AF$18,3,0)</f>
        <v>COVID</v>
      </c>
    </row>
    <row r="142" customFormat="false" ht="15" hidden="false" customHeight="false" outlineLevel="0" collapsed="false">
      <c r="A142" s="0" t="n">
        <v>141</v>
      </c>
      <c r="B142" s="0" t="n">
        <v>721100116</v>
      </c>
      <c r="C142" s="0" t="s">
        <v>32</v>
      </c>
      <c r="D142" s="0" t="n">
        <v>29570</v>
      </c>
      <c r="E142" s="0" t="n">
        <v>82</v>
      </c>
      <c r="F142" s="0" t="s">
        <v>19</v>
      </c>
      <c r="G142" s="0" t="str">
        <f aca="false">IF(AND(E142&gt;=$I$2,E142&lt;=$J$2),$K$2,IF(AND(E142&gt;=$I$3,E142&lt;=$J$3),$K$3,IF(AND(E142&gt;=$I$4,E142&lt;=$J$4),$K$4,IF(AND(E142&gt;=$I$5,E142&lt;=$J$5),$K$5,IF(AND(E142&gt;=$I$6,E142&lt;=$J$6),$K$6,IF(AND(E142&gt;=$I$7,E142&lt;=$J$7),$K$7,IF(AND(E142&gt;=$I$8,E142&lt;=$J$8),$K$8,IF(AND(E142&gt;=$I$9,E142&lt;=$J$9),$K$9,IF(AND(E142&gt;=$I$10,E142&lt;=$J$10),$K$10,$K$11)))))))))</f>
        <v>75 - 84</v>
      </c>
      <c r="H142" s="0" t="str">
        <f aca="false">VLOOKUP(B142,$AD$2:$AF$18,3,0)</f>
        <v>COVID</v>
      </c>
    </row>
    <row r="143" customFormat="false" ht="15" hidden="false" customHeight="false" outlineLevel="0" collapsed="false">
      <c r="A143" s="0" t="n">
        <v>142</v>
      </c>
      <c r="B143" s="0" t="n">
        <v>721100116</v>
      </c>
      <c r="C143" s="0" t="s">
        <v>32</v>
      </c>
      <c r="D143" s="0" t="n">
        <v>280092</v>
      </c>
      <c r="E143" s="0" t="n">
        <v>63</v>
      </c>
      <c r="F143" s="0" t="s">
        <v>18</v>
      </c>
      <c r="G143" s="0" t="str">
        <f aca="false">IF(AND(E143&gt;=$I$2,E143&lt;=$J$2),$K$2,IF(AND(E143&gt;=$I$3,E143&lt;=$J$3),$K$3,IF(AND(E143&gt;=$I$4,E143&lt;=$J$4),$K$4,IF(AND(E143&gt;=$I$5,E143&lt;=$J$5),$K$5,IF(AND(E143&gt;=$I$6,E143&lt;=$J$6),$K$6,IF(AND(E143&gt;=$I$7,E143&lt;=$J$7),$K$7,IF(AND(E143&gt;=$I$8,E143&lt;=$J$8),$K$8,IF(AND(E143&gt;=$I$9,E143&lt;=$J$9),$K$9,IF(AND(E143&gt;=$I$10,E143&lt;=$J$10),$K$10,$K$11)))))))))</f>
        <v>55 - 64</v>
      </c>
      <c r="H143" s="0" t="str">
        <f aca="false">VLOOKUP(B143,$AD$2:$AF$18,3,0)</f>
        <v>COVID</v>
      </c>
    </row>
    <row r="144" customFormat="false" ht="15" hidden="false" customHeight="false" outlineLevel="0" collapsed="false">
      <c r="A144" s="0" t="n">
        <v>143</v>
      </c>
      <c r="B144" s="0" t="n">
        <v>721100116</v>
      </c>
      <c r="C144" s="0" t="s">
        <v>32</v>
      </c>
      <c r="D144" s="0" t="n">
        <v>279333</v>
      </c>
      <c r="E144" s="0" t="n">
        <v>71</v>
      </c>
      <c r="F144" s="0" t="s">
        <v>18</v>
      </c>
      <c r="G144" s="0" t="str">
        <f aca="false">IF(AND(E144&gt;=$I$2,E144&lt;=$J$2),$K$2,IF(AND(E144&gt;=$I$3,E144&lt;=$J$3),$K$3,IF(AND(E144&gt;=$I$4,E144&lt;=$J$4),$K$4,IF(AND(E144&gt;=$I$5,E144&lt;=$J$5),$K$5,IF(AND(E144&gt;=$I$6,E144&lt;=$J$6),$K$6,IF(AND(E144&gt;=$I$7,E144&lt;=$J$7),$K$7,IF(AND(E144&gt;=$I$8,E144&lt;=$J$8),$K$8,IF(AND(E144&gt;=$I$9,E144&lt;=$J$9),$K$9,IF(AND(E144&gt;=$I$10,E144&lt;=$J$10),$K$10,$K$11)))))))))</f>
        <v>65 - 74</v>
      </c>
      <c r="H144" s="0" t="str">
        <f aca="false">VLOOKUP(B144,$AD$2:$AF$18,3,0)</f>
        <v>COVID</v>
      </c>
    </row>
    <row r="145" customFormat="false" ht="15" hidden="false" customHeight="false" outlineLevel="0" collapsed="false">
      <c r="A145" s="0" t="n">
        <v>144</v>
      </c>
      <c r="B145" s="0" t="n">
        <v>721100116</v>
      </c>
      <c r="C145" s="0" t="s">
        <v>32</v>
      </c>
      <c r="D145" s="0" t="n">
        <v>79116</v>
      </c>
      <c r="E145" s="0" t="n">
        <v>76</v>
      </c>
      <c r="F145" s="0" t="s">
        <v>18</v>
      </c>
      <c r="G145" s="0" t="str">
        <f aca="false">IF(AND(E145&gt;=$I$2,E145&lt;=$J$2),$K$2,IF(AND(E145&gt;=$I$3,E145&lt;=$J$3),$K$3,IF(AND(E145&gt;=$I$4,E145&lt;=$J$4),$K$4,IF(AND(E145&gt;=$I$5,E145&lt;=$J$5),$K$5,IF(AND(E145&gt;=$I$6,E145&lt;=$J$6),$K$6,IF(AND(E145&gt;=$I$7,E145&lt;=$J$7),$K$7,IF(AND(E145&gt;=$I$8,E145&lt;=$J$8),$K$8,IF(AND(E145&gt;=$I$9,E145&lt;=$J$9),$K$9,IF(AND(E145&gt;=$I$10,E145&lt;=$J$10),$K$10,$K$11)))))))))</f>
        <v>75 - 84</v>
      </c>
      <c r="H145" s="0" t="str">
        <f aca="false">VLOOKUP(B145,$AD$2:$AF$18,3,0)</f>
        <v>COVID</v>
      </c>
    </row>
    <row r="146" customFormat="false" ht="15" hidden="false" customHeight="false" outlineLevel="0" collapsed="false">
      <c r="A146" s="0" t="n">
        <v>145</v>
      </c>
      <c r="B146" s="0" t="n">
        <v>721100116</v>
      </c>
      <c r="C146" s="0" t="s">
        <v>32</v>
      </c>
      <c r="D146" s="0" t="n">
        <v>89711</v>
      </c>
      <c r="E146" s="0" t="n">
        <v>82</v>
      </c>
      <c r="F146" s="0" t="s">
        <v>18</v>
      </c>
      <c r="G146" s="0" t="str">
        <f aca="false">IF(AND(E146&gt;=$I$2,E146&lt;=$J$2),$K$2,IF(AND(E146&gt;=$I$3,E146&lt;=$J$3),$K$3,IF(AND(E146&gt;=$I$4,E146&lt;=$J$4),$K$4,IF(AND(E146&gt;=$I$5,E146&lt;=$J$5),$K$5,IF(AND(E146&gt;=$I$6,E146&lt;=$J$6),$K$6,IF(AND(E146&gt;=$I$7,E146&lt;=$J$7),$K$7,IF(AND(E146&gt;=$I$8,E146&lt;=$J$8),$K$8,IF(AND(E146&gt;=$I$9,E146&lt;=$J$9),$K$9,IF(AND(E146&gt;=$I$10,E146&lt;=$J$10),$K$10,$K$11)))))))))</f>
        <v>75 - 84</v>
      </c>
      <c r="H146" s="0" t="str">
        <f aca="false">VLOOKUP(B146,$AD$2:$AF$18,3,0)</f>
        <v>COVID</v>
      </c>
    </row>
    <row r="147" customFormat="false" ht="15" hidden="false" customHeight="false" outlineLevel="0" collapsed="false">
      <c r="A147" s="0" t="n">
        <v>146</v>
      </c>
      <c r="B147" s="0" t="n">
        <v>721100116</v>
      </c>
      <c r="C147" s="0" t="s">
        <v>32</v>
      </c>
      <c r="D147" s="0" t="n">
        <v>237480</v>
      </c>
      <c r="E147" s="0" t="n">
        <v>78</v>
      </c>
      <c r="F147" s="0" t="s">
        <v>19</v>
      </c>
      <c r="G147" s="0" t="str">
        <f aca="false">IF(AND(E147&gt;=$I$2,E147&lt;=$J$2),$K$2,IF(AND(E147&gt;=$I$3,E147&lt;=$J$3),$K$3,IF(AND(E147&gt;=$I$4,E147&lt;=$J$4),$K$4,IF(AND(E147&gt;=$I$5,E147&lt;=$J$5),$K$5,IF(AND(E147&gt;=$I$6,E147&lt;=$J$6),$K$6,IF(AND(E147&gt;=$I$7,E147&lt;=$J$7),$K$7,IF(AND(E147&gt;=$I$8,E147&lt;=$J$8),$K$8,IF(AND(E147&gt;=$I$9,E147&lt;=$J$9),$K$9,IF(AND(E147&gt;=$I$10,E147&lt;=$J$10),$K$10,$K$11)))))))))</f>
        <v>75 - 84</v>
      </c>
      <c r="H147" s="0" t="str">
        <f aca="false">VLOOKUP(B147,$AD$2:$AF$18,3,0)</f>
        <v>COVID</v>
      </c>
    </row>
    <row r="148" customFormat="false" ht="15" hidden="false" customHeight="false" outlineLevel="0" collapsed="false">
      <c r="A148" s="0" t="n">
        <v>147</v>
      </c>
      <c r="B148" s="0" t="n">
        <v>721100116</v>
      </c>
      <c r="C148" s="0" t="s">
        <v>32</v>
      </c>
      <c r="D148" s="0" t="n">
        <v>598930</v>
      </c>
      <c r="E148" s="0" t="n">
        <v>69</v>
      </c>
      <c r="F148" s="0" t="s">
        <v>18</v>
      </c>
      <c r="G148" s="0" t="str">
        <f aca="false">IF(AND(E148&gt;=$I$2,E148&lt;=$J$2),$K$2,IF(AND(E148&gt;=$I$3,E148&lt;=$J$3),$K$3,IF(AND(E148&gt;=$I$4,E148&lt;=$J$4),$K$4,IF(AND(E148&gt;=$I$5,E148&lt;=$J$5),$K$5,IF(AND(E148&gt;=$I$6,E148&lt;=$J$6),$K$6,IF(AND(E148&gt;=$I$7,E148&lt;=$J$7),$K$7,IF(AND(E148&gt;=$I$8,E148&lt;=$J$8),$K$8,IF(AND(E148&gt;=$I$9,E148&lt;=$J$9),$K$9,IF(AND(E148&gt;=$I$10,E148&lt;=$J$10),$K$10,$K$11)))))))))</f>
        <v>65 - 74</v>
      </c>
      <c r="H148" s="0" t="str">
        <f aca="false">VLOOKUP(B148,$AD$2:$AF$18,3,0)</f>
        <v>COVID</v>
      </c>
    </row>
    <row r="149" customFormat="false" ht="15" hidden="false" customHeight="false" outlineLevel="0" collapsed="false">
      <c r="A149" s="0" t="n">
        <v>148</v>
      </c>
      <c r="B149" s="0" t="n">
        <v>721100116</v>
      </c>
      <c r="C149" s="0" t="s">
        <v>32</v>
      </c>
      <c r="D149" s="0" t="n">
        <v>974935</v>
      </c>
      <c r="E149" s="0" t="n">
        <v>56</v>
      </c>
      <c r="F149" s="0" t="s">
        <v>19</v>
      </c>
      <c r="G149" s="0" t="str">
        <f aca="false">IF(AND(E149&gt;=$I$2,E149&lt;=$J$2),$K$2,IF(AND(E149&gt;=$I$3,E149&lt;=$J$3),$K$3,IF(AND(E149&gt;=$I$4,E149&lt;=$J$4),$K$4,IF(AND(E149&gt;=$I$5,E149&lt;=$J$5),$K$5,IF(AND(E149&gt;=$I$6,E149&lt;=$J$6),$K$6,IF(AND(E149&gt;=$I$7,E149&lt;=$J$7),$K$7,IF(AND(E149&gt;=$I$8,E149&lt;=$J$8),$K$8,IF(AND(E149&gt;=$I$9,E149&lt;=$J$9),$K$9,IF(AND(E149&gt;=$I$10,E149&lt;=$J$10),$K$10,$K$11)))))))))</f>
        <v>55 - 64</v>
      </c>
      <c r="H149" s="0" t="str">
        <f aca="false">VLOOKUP(B149,$AD$2:$AF$18,3,0)</f>
        <v>COVID</v>
      </c>
    </row>
    <row r="150" customFormat="false" ht="15" hidden="false" customHeight="false" outlineLevel="0" collapsed="false">
      <c r="A150" s="0" t="n">
        <v>149</v>
      </c>
      <c r="B150" s="0" t="n">
        <v>721100117</v>
      </c>
      <c r="C150" s="0" t="s">
        <v>33</v>
      </c>
      <c r="D150" s="0" t="n">
        <v>91643</v>
      </c>
      <c r="E150" s="0" t="n">
        <v>88</v>
      </c>
      <c r="F150" s="0" t="s">
        <v>19</v>
      </c>
      <c r="G150" s="0" t="str">
        <f aca="false">IF(AND(E150&gt;=$I$2,E150&lt;=$J$2),$K$2,IF(AND(E150&gt;=$I$3,E150&lt;=$J$3),$K$3,IF(AND(E150&gt;=$I$4,E150&lt;=$J$4),$K$4,IF(AND(E150&gt;=$I$5,E150&lt;=$J$5),$K$5,IF(AND(E150&gt;=$I$6,E150&lt;=$J$6),$K$6,IF(AND(E150&gt;=$I$7,E150&lt;=$J$7),$K$7,IF(AND(E150&gt;=$I$8,E150&lt;=$J$8),$K$8,IF(AND(E150&gt;=$I$9,E150&lt;=$J$9),$K$9,IF(AND(E150&gt;=$I$10,E150&lt;=$J$10),$K$10,$K$11)))))))))</f>
        <v>85 + </v>
      </c>
      <c r="H150" s="0" t="str">
        <f aca="false">VLOOKUP(B150,$AD$2:$AF$18,3,0)</f>
        <v>COVID</v>
      </c>
    </row>
    <row r="151" customFormat="false" ht="15" hidden="false" customHeight="false" outlineLevel="0" collapsed="false">
      <c r="A151" s="0" t="n">
        <v>150</v>
      </c>
      <c r="B151" s="0" t="n">
        <v>721100117</v>
      </c>
      <c r="C151" s="0" t="s">
        <v>33</v>
      </c>
      <c r="D151" s="0" t="n">
        <v>574451</v>
      </c>
      <c r="E151" s="0" t="n">
        <v>97</v>
      </c>
      <c r="F151" s="0" t="s">
        <v>19</v>
      </c>
      <c r="G151" s="0" t="str">
        <f aca="false">IF(AND(E151&gt;=$I$2,E151&lt;=$J$2),$K$2,IF(AND(E151&gt;=$I$3,E151&lt;=$J$3),$K$3,IF(AND(E151&gt;=$I$4,E151&lt;=$J$4),$K$4,IF(AND(E151&gt;=$I$5,E151&lt;=$J$5),$K$5,IF(AND(E151&gt;=$I$6,E151&lt;=$J$6),$K$6,IF(AND(E151&gt;=$I$7,E151&lt;=$J$7),$K$7,IF(AND(E151&gt;=$I$8,E151&lt;=$J$8),$K$8,IF(AND(E151&gt;=$I$9,E151&lt;=$J$9),$K$9,IF(AND(E151&gt;=$I$10,E151&lt;=$J$10),$K$10,$K$11)))))))))</f>
        <v>85 + </v>
      </c>
      <c r="H151" s="0" t="str">
        <f aca="false">VLOOKUP(B151,$AD$2:$AF$18,3,0)</f>
        <v>COVID</v>
      </c>
    </row>
    <row r="152" customFormat="false" ht="15" hidden="false" customHeight="false" outlineLevel="0" collapsed="false">
      <c r="A152" s="0" t="n">
        <v>151</v>
      </c>
      <c r="B152" s="0" t="n">
        <v>721100117</v>
      </c>
      <c r="C152" s="0" t="s">
        <v>33</v>
      </c>
      <c r="D152" s="0" t="n">
        <v>655772</v>
      </c>
      <c r="E152" s="0" t="n">
        <v>80</v>
      </c>
      <c r="F152" s="0" t="s">
        <v>19</v>
      </c>
      <c r="G152" s="0" t="str">
        <f aca="false">IF(AND(E152&gt;=$I$2,E152&lt;=$J$2),$K$2,IF(AND(E152&gt;=$I$3,E152&lt;=$J$3),$K$3,IF(AND(E152&gt;=$I$4,E152&lt;=$J$4),$K$4,IF(AND(E152&gt;=$I$5,E152&lt;=$J$5),$K$5,IF(AND(E152&gt;=$I$6,E152&lt;=$J$6),$K$6,IF(AND(E152&gt;=$I$7,E152&lt;=$J$7),$K$7,IF(AND(E152&gt;=$I$8,E152&lt;=$J$8),$K$8,IF(AND(E152&gt;=$I$9,E152&lt;=$J$9),$K$9,IF(AND(E152&gt;=$I$10,E152&lt;=$J$10),$K$10,$K$11)))))))))</f>
        <v>75 - 84</v>
      </c>
      <c r="H152" s="0" t="str">
        <f aca="false">VLOOKUP(B152,$AD$2:$AF$18,3,0)</f>
        <v>COVID</v>
      </c>
    </row>
    <row r="153" customFormat="false" ht="15" hidden="false" customHeight="false" outlineLevel="0" collapsed="false">
      <c r="A153" s="0" t="n">
        <v>152</v>
      </c>
      <c r="B153" s="0" t="n">
        <v>721100117</v>
      </c>
      <c r="C153" s="0" t="s">
        <v>33</v>
      </c>
      <c r="D153" s="0" t="n">
        <v>973866</v>
      </c>
      <c r="E153" s="0" t="n">
        <v>59</v>
      </c>
      <c r="F153" s="0" t="s">
        <v>18</v>
      </c>
      <c r="G153" s="0" t="str">
        <f aca="false">IF(AND(E153&gt;=$I$2,E153&lt;=$J$2),$K$2,IF(AND(E153&gt;=$I$3,E153&lt;=$J$3),$K$3,IF(AND(E153&gt;=$I$4,E153&lt;=$J$4),$K$4,IF(AND(E153&gt;=$I$5,E153&lt;=$J$5),$K$5,IF(AND(E153&gt;=$I$6,E153&lt;=$J$6),$K$6,IF(AND(E153&gt;=$I$7,E153&lt;=$J$7),$K$7,IF(AND(E153&gt;=$I$8,E153&lt;=$J$8),$K$8,IF(AND(E153&gt;=$I$9,E153&lt;=$J$9),$K$9,IF(AND(E153&gt;=$I$10,E153&lt;=$J$10),$K$10,$K$11)))))))))</f>
        <v>55 - 64</v>
      </c>
      <c r="H153" s="0" t="str">
        <f aca="false">VLOOKUP(B153,$AD$2:$AF$18,3,0)</f>
        <v>COVID</v>
      </c>
    </row>
    <row r="154" customFormat="false" ht="15" hidden="false" customHeight="false" outlineLevel="0" collapsed="false">
      <c r="A154" s="0" t="n">
        <v>153</v>
      </c>
      <c r="B154" s="0" t="n">
        <v>721100117</v>
      </c>
      <c r="C154" s="0" t="s">
        <v>33</v>
      </c>
      <c r="D154" s="0" t="n">
        <v>59645</v>
      </c>
      <c r="E154" s="0" t="n">
        <v>77</v>
      </c>
      <c r="F154" s="0" t="s">
        <v>18</v>
      </c>
      <c r="G154" s="0" t="str">
        <f aca="false">IF(AND(E154&gt;=$I$2,E154&lt;=$J$2),$K$2,IF(AND(E154&gt;=$I$3,E154&lt;=$J$3),$K$3,IF(AND(E154&gt;=$I$4,E154&lt;=$J$4),$K$4,IF(AND(E154&gt;=$I$5,E154&lt;=$J$5),$K$5,IF(AND(E154&gt;=$I$6,E154&lt;=$J$6),$K$6,IF(AND(E154&gt;=$I$7,E154&lt;=$J$7),$K$7,IF(AND(E154&gt;=$I$8,E154&lt;=$J$8),$K$8,IF(AND(E154&gt;=$I$9,E154&lt;=$J$9),$K$9,IF(AND(E154&gt;=$I$10,E154&lt;=$J$10),$K$10,$K$11)))))))))</f>
        <v>75 - 84</v>
      </c>
      <c r="H154" s="0" t="str">
        <f aca="false">VLOOKUP(B154,$AD$2:$AF$18,3,0)</f>
        <v>COVID</v>
      </c>
    </row>
    <row r="155" customFormat="false" ht="15" hidden="false" customHeight="false" outlineLevel="0" collapsed="false">
      <c r="A155" s="0" t="n">
        <v>154</v>
      </c>
      <c r="B155" s="0" t="n">
        <v>721100117</v>
      </c>
      <c r="C155" s="0" t="s">
        <v>33</v>
      </c>
      <c r="D155" s="0" t="n">
        <v>282762</v>
      </c>
      <c r="E155" s="0" t="n">
        <v>60</v>
      </c>
      <c r="F155" s="0" t="s">
        <v>18</v>
      </c>
      <c r="G155" s="0" t="str">
        <f aca="false">IF(AND(E155&gt;=$I$2,E155&lt;=$J$2),$K$2,IF(AND(E155&gt;=$I$3,E155&lt;=$J$3),$K$3,IF(AND(E155&gt;=$I$4,E155&lt;=$J$4),$K$4,IF(AND(E155&gt;=$I$5,E155&lt;=$J$5),$K$5,IF(AND(E155&gt;=$I$6,E155&lt;=$J$6),$K$6,IF(AND(E155&gt;=$I$7,E155&lt;=$J$7),$K$7,IF(AND(E155&gt;=$I$8,E155&lt;=$J$8),$K$8,IF(AND(E155&gt;=$I$9,E155&lt;=$J$9),$K$9,IF(AND(E155&gt;=$I$10,E155&lt;=$J$10),$K$10,$K$11)))))))))</f>
        <v>55 - 64</v>
      </c>
      <c r="H155" s="0" t="str">
        <f aca="false">VLOOKUP(B155,$AD$2:$AF$18,3,0)</f>
        <v>COVID</v>
      </c>
    </row>
    <row r="156" customFormat="false" ht="15" hidden="false" customHeight="false" outlineLevel="0" collapsed="false">
      <c r="A156" s="0" t="n">
        <v>155</v>
      </c>
      <c r="B156" s="0" t="n">
        <v>721100117</v>
      </c>
      <c r="C156" s="0" t="s">
        <v>33</v>
      </c>
      <c r="D156" s="0" t="n">
        <v>132359</v>
      </c>
      <c r="E156" s="0" t="n">
        <v>84</v>
      </c>
      <c r="F156" s="0" t="s">
        <v>19</v>
      </c>
      <c r="G156" s="0" t="str">
        <f aca="false">IF(AND(E156&gt;=$I$2,E156&lt;=$J$2),$K$2,IF(AND(E156&gt;=$I$3,E156&lt;=$J$3),$K$3,IF(AND(E156&gt;=$I$4,E156&lt;=$J$4),$K$4,IF(AND(E156&gt;=$I$5,E156&lt;=$J$5),$K$5,IF(AND(E156&gt;=$I$6,E156&lt;=$J$6),$K$6,IF(AND(E156&gt;=$I$7,E156&lt;=$J$7),$K$7,IF(AND(E156&gt;=$I$8,E156&lt;=$J$8),$K$8,IF(AND(E156&gt;=$I$9,E156&lt;=$J$9),$K$9,IF(AND(E156&gt;=$I$10,E156&lt;=$J$10),$K$10,$K$11)))))))))</f>
        <v>75 - 84</v>
      </c>
      <c r="H156" s="0" t="str">
        <f aca="false">VLOOKUP(B156,$AD$2:$AF$18,3,0)</f>
        <v>COVID</v>
      </c>
    </row>
    <row r="157" customFormat="false" ht="15" hidden="false" customHeight="false" outlineLevel="0" collapsed="false">
      <c r="A157" s="0" t="n">
        <v>156</v>
      </c>
      <c r="B157" s="0" t="n">
        <v>721100117</v>
      </c>
      <c r="C157" s="0" t="s">
        <v>33</v>
      </c>
      <c r="D157" s="0" t="n">
        <v>555919</v>
      </c>
      <c r="E157" s="0" t="n">
        <v>82</v>
      </c>
      <c r="F157" s="0" t="s">
        <v>18</v>
      </c>
      <c r="G157" s="0" t="str">
        <f aca="false">IF(AND(E157&gt;=$I$2,E157&lt;=$J$2),$K$2,IF(AND(E157&gt;=$I$3,E157&lt;=$J$3),$K$3,IF(AND(E157&gt;=$I$4,E157&lt;=$J$4),$K$4,IF(AND(E157&gt;=$I$5,E157&lt;=$J$5),$K$5,IF(AND(E157&gt;=$I$6,E157&lt;=$J$6),$K$6,IF(AND(E157&gt;=$I$7,E157&lt;=$J$7),$K$7,IF(AND(E157&gt;=$I$8,E157&lt;=$J$8),$K$8,IF(AND(E157&gt;=$I$9,E157&lt;=$J$9),$K$9,IF(AND(E157&gt;=$I$10,E157&lt;=$J$10),$K$10,$K$11)))))))))</f>
        <v>75 - 84</v>
      </c>
      <c r="H157" s="0" t="str">
        <f aca="false">VLOOKUP(B157,$AD$2:$AF$18,3,0)</f>
        <v>COVID</v>
      </c>
    </row>
    <row r="158" customFormat="false" ht="15" hidden="false" customHeight="false" outlineLevel="0" collapsed="false">
      <c r="A158" s="0" t="n">
        <v>157</v>
      </c>
      <c r="B158" s="0" t="n">
        <v>721100117</v>
      </c>
      <c r="C158" s="0" t="s">
        <v>33</v>
      </c>
      <c r="D158" s="0" t="n">
        <v>958044</v>
      </c>
      <c r="E158" s="0" t="n">
        <v>75</v>
      </c>
      <c r="F158" s="0" t="s">
        <v>18</v>
      </c>
      <c r="G158" s="0" t="str">
        <f aca="false">IF(AND(E158&gt;=$I$2,E158&lt;=$J$2),$K$2,IF(AND(E158&gt;=$I$3,E158&lt;=$J$3),$K$3,IF(AND(E158&gt;=$I$4,E158&lt;=$J$4),$K$4,IF(AND(E158&gt;=$I$5,E158&lt;=$J$5),$K$5,IF(AND(E158&gt;=$I$6,E158&lt;=$J$6),$K$6,IF(AND(E158&gt;=$I$7,E158&lt;=$J$7),$K$7,IF(AND(E158&gt;=$I$8,E158&lt;=$J$8),$K$8,IF(AND(E158&gt;=$I$9,E158&lt;=$J$9),$K$9,IF(AND(E158&gt;=$I$10,E158&lt;=$J$10),$K$10,$K$11)))))))))</f>
        <v>75 - 84</v>
      </c>
      <c r="H158" s="0" t="str">
        <f aca="false">VLOOKUP(B158,$AD$2:$AF$18,3,0)</f>
        <v>COVID</v>
      </c>
    </row>
    <row r="159" customFormat="false" ht="15" hidden="false" customHeight="false" outlineLevel="0" collapsed="false">
      <c r="A159" s="0" t="n">
        <v>158</v>
      </c>
      <c r="B159" s="0" t="n">
        <v>721100117</v>
      </c>
      <c r="C159" s="0" t="s">
        <v>33</v>
      </c>
      <c r="D159" s="0" t="n">
        <v>502110</v>
      </c>
      <c r="E159" s="0" t="n">
        <v>80</v>
      </c>
      <c r="F159" s="0" t="s">
        <v>18</v>
      </c>
      <c r="G159" s="0" t="str">
        <f aca="false">IF(AND(E159&gt;=$I$2,E159&lt;=$J$2),$K$2,IF(AND(E159&gt;=$I$3,E159&lt;=$J$3),$K$3,IF(AND(E159&gt;=$I$4,E159&lt;=$J$4),$K$4,IF(AND(E159&gt;=$I$5,E159&lt;=$J$5),$K$5,IF(AND(E159&gt;=$I$6,E159&lt;=$J$6),$K$6,IF(AND(E159&gt;=$I$7,E159&lt;=$J$7),$K$7,IF(AND(E159&gt;=$I$8,E159&lt;=$J$8),$K$8,IF(AND(E159&gt;=$I$9,E159&lt;=$J$9),$K$9,IF(AND(E159&gt;=$I$10,E159&lt;=$J$10),$K$10,$K$11)))))))))</f>
        <v>75 - 84</v>
      </c>
      <c r="H159" s="0" t="str">
        <f aca="false">VLOOKUP(B159,$AD$2:$AF$18,3,0)</f>
        <v>COVID</v>
      </c>
    </row>
    <row r="160" customFormat="false" ht="15" hidden="false" customHeight="false" outlineLevel="0" collapsed="false">
      <c r="A160" s="0" t="n">
        <v>159</v>
      </c>
      <c r="B160" s="0" t="n">
        <v>721100117</v>
      </c>
      <c r="C160" s="0" t="s">
        <v>33</v>
      </c>
      <c r="D160" s="0" t="n">
        <v>632455</v>
      </c>
      <c r="E160" s="0" t="n">
        <v>55</v>
      </c>
      <c r="F160" s="0" t="s">
        <v>18</v>
      </c>
      <c r="G160" s="0" t="str">
        <f aca="false">IF(AND(E160&gt;=$I$2,E160&lt;=$J$2),$K$2,IF(AND(E160&gt;=$I$3,E160&lt;=$J$3),$K$3,IF(AND(E160&gt;=$I$4,E160&lt;=$J$4),$K$4,IF(AND(E160&gt;=$I$5,E160&lt;=$J$5),$K$5,IF(AND(E160&gt;=$I$6,E160&lt;=$J$6),$K$6,IF(AND(E160&gt;=$I$7,E160&lt;=$J$7),$K$7,IF(AND(E160&gt;=$I$8,E160&lt;=$J$8),$K$8,IF(AND(E160&gt;=$I$9,E160&lt;=$J$9),$K$9,IF(AND(E160&gt;=$I$10,E160&lt;=$J$10),$K$10,$K$11)))))))))</f>
        <v>55 - 64</v>
      </c>
      <c r="H160" s="0" t="str">
        <f aca="false">VLOOKUP(B160,$AD$2:$AF$18,3,0)</f>
        <v>COVID</v>
      </c>
    </row>
    <row r="161" customFormat="false" ht="15" hidden="false" customHeight="false" outlineLevel="0" collapsed="false">
      <c r="A161" s="0" t="n">
        <v>160</v>
      </c>
      <c r="B161" s="0" t="n">
        <v>721100117</v>
      </c>
      <c r="C161" s="0" t="s">
        <v>33</v>
      </c>
      <c r="D161" s="0" t="n">
        <v>410321</v>
      </c>
      <c r="E161" s="0" t="n">
        <v>72</v>
      </c>
      <c r="F161" s="0" t="s">
        <v>18</v>
      </c>
      <c r="G161" s="0" t="str">
        <f aca="false">IF(AND(E161&gt;=$I$2,E161&lt;=$J$2),$K$2,IF(AND(E161&gt;=$I$3,E161&lt;=$J$3),$K$3,IF(AND(E161&gt;=$I$4,E161&lt;=$J$4),$K$4,IF(AND(E161&gt;=$I$5,E161&lt;=$J$5),$K$5,IF(AND(E161&gt;=$I$6,E161&lt;=$J$6),$K$6,IF(AND(E161&gt;=$I$7,E161&lt;=$J$7),$K$7,IF(AND(E161&gt;=$I$8,E161&lt;=$J$8),$K$8,IF(AND(E161&gt;=$I$9,E161&lt;=$J$9),$K$9,IF(AND(E161&gt;=$I$10,E161&lt;=$J$10),$K$10,$K$11)))))))))</f>
        <v>65 - 74</v>
      </c>
      <c r="H161" s="0" t="str">
        <f aca="false">VLOOKUP(B161,$AD$2:$AF$18,3,0)</f>
        <v>COVID</v>
      </c>
    </row>
    <row r="162" customFormat="false" ht="15" hidden="false" customHeight="false" outlineLevel="0" collapsed="false">
      <c r="A162" s="0" t="n">
        <v>161</v>
      </c>
      <c r="B162" s="0" t="n">
        <v>721100117</v>
      </c>
      <c r="C162" s="0" t="s">
        <v>33</v>
      </c>
      <c r="D162" s="0" t="n">
        <v>103618</v>
      </c>
      <c r="E162" s="0" t="n">
        <v>91</v>
      </c>
      <c r="F162" s="0" t="s">
        <v>18</v>
      </c>
      <c r="G162" s="0" t="str">
        <f aca="false">IF(AND(E162&gt;=$I$2,E162&lt;=$J$2),$K$2,IF(AND(E162&gt;=$I$3,E162&lt;=$J$3),$K$3,IF(AND(E162&gt;=$I$4,E162&lt;=$J$4),$K$4,IF(AND(E162&gt;=$I$5,E162&lt;=$J$5),$K$5,IF(AND(E162&gt;=$I$6,E162&lt;=$J$6),$K$6,IF(AND(E162&gt;=$I$7,E162&lt;=$J$7),$K$7,IF(AND(E162&gt;=$I$8,E162&lt;=$J$8),$K$8,IF(AND(E162&gt;=$I$9,E162&lt;=$J$9),$K$9,IF(AND(E162&gt;=$I$10,E162&lt;=$J$10),$K$10,$K$11)))))))))</f>
        <v>85 + </v>
      </c>
      <c r="H162" s="0" t="str">
        <f aca="false">VLOOKUP(B162,$AD$2:$AF$18,3,0)</f>
        <v>COVID</v>
      </c>
    </row>
    <row r="163" customFormat="false" ht="15" hidden="false" customHeight="false" outlineLevel="0" collapsed="false">
      <c r="A163" s="0" t="n">
        <v>162</v>
      </c>
      <c r="B163" s="0" t="n">
        <v>721100117</v>
      </c>
      <c r="C163" s="0" t="s">
        <v>33</v>
      </c>
      <c r="D163" s="0" t="n">
        <v>590047</v>
      </c>
      <c r="E163" s="0" t="n">
        <v>76</v>
      </c>
      <c r="F163" s="0" t="s">
        <v>19</v>
      </c>
      <c r="G163" s="0" t="str">
        <f aca="false">IF(AND(E163&gt;=$I$2,E163&lt;=$J$2),$K$2,IF(AND(E163&gt;=$I$3,E163&lt;=$J$3),$K$3,IF(AND(E163&gt;=$I$4,E163&lt;=$J$4),$K$4,IF(AND(E163&gt;=$I$5,E163&lt;=$J$5),$K$5,IF(AND(E163&gt;=$I$6,E163&lt;=$J$6),$K$6,IF(AND(E163&gt;=$I$7,E163&lt;=$J$7),$K$7,IF(AND(E163&gt;=$I$8,E163&lt;=$J$8),$K$8,IF(AND(E163&gt;=$I$9,E163&lt;=$J$9),$K$9,IF(AND(E163&gt;=$I$10,E163&lt;=$J$10),$K$10,$K$11)))))))))</f>
        <v>75 - 84</v>
      </c>
      <c r="H163" s="0" t="str">
        <f aca="false">VLOOKUP(B163,$AD$2:$AF$18,3,0)</f>
        <v>COVID</v>
      </c>
    </row>
    <row r="164" customFormat="false" ht="15" hidden="false" customHeight="false" outlineLevel="0" collapsed="false">
      <c r="A164" s="0" t="n">
        <v>163</v>
      </c>
      <c r="B164" s="0" t="n">
        <v>721100117</v>
      </c>
      <c r="C164" s="0" t="s">
        <v>33</v>
      </c>
      <c r="D164" s="0" t="n">
        <v>182338</v>
      </c>
      <c r="E164" s="0" t="n">
        <v>81</v>
      </c>
      <c r="F164" s="0" t="s">
        <v>18</v>
      </c>
      <c r="G164" s="0" t="str">
        <f aca="false">IF(AND(E164&gt;=$I$2,E164&lt;=$J$2),$K$2,IF(AND(E164&gt;=$I$3,E164&lt;=$J$3),$K$3,IF(AND(E164&gt;=$I$4,E164&lt;=$J$4),$K$4,IF(AND(E164&gt;=$I$5,E164&lt;=$J$5),$K$5,IF(AND(E164&gt;=$I$6,E164&lt;=$J$6),$K$6,IF(AND(E164&gt;=$I$7,E164&lt;=$J$7),$K$7,IF(AND(E164&gt;=$I$8,E164&lt;=$J$8),$K$8,IF(AND(E164&gt;=$I$9,E164&lt;=$J$9),$K$9,IF(AND(E164&gt;=$I$10,E164&lt;=$J$10),$K$10,$K$11)))))))))</f>
        <v>75 - 84</v>
      </c>
      <c r="H164" s="0" t="str">
        <f aca="false">VLOOKUP(B164,$AD$2:$AF$18,3,0)</f>
        <v>COVID</v>
      </c>
    </row>
    <row r="165" customFormat="false" ht="15" hidden="false" customHeight="false" outlineLevel="0" collapsed="false">
      <c r="A165" s="0" t="n">
        <v>164</v>
      </c>
      <c r="B165" s="0" t="n">
        <v>721100117</v>
      </c>
      <c r="C165" s="0" t="s">
        <v>33</v>
      </c>
      <c r="D165" s="0" t="n">
        <v>585111</v>
      </c>
      <c r="E165" s="0" t="n">
        <v>92</v>
      </c>
      <c r="F165" s="0" t="s">
        <v>19</v>
      </c>
      <c r="G165" s="0" t="str">
        <f aca="false">IF(AND(E165&gt;=$I$2,E165&lt;=$J$2),$K$2,IF(AND(E165&gt;=$I$3,E165&lt;=$J$3),$K$3,IF(AND(E165&gt;=$I$4,E165&lt;=$J$4),$K$4,IF(AND(E165&gt;=$I$5,E165&lt;=$J$5),$K$5,IF(AND(E165&gt;=$I$6,E165&lt;=$J$6),$K$6,IF(AND(E165&gt;=$I$7,E165&lt;=$J$7),$K$7,IF(AND(E165&gt;=$I$8,E165&lt;=$J$8),$K$8,IF(AND(E165&gt;=$I$9,E165&lt;=$J$9),$K$9,IF(AND(E165&gt;=$I$10,E165&lt;=$J$10),$K$10,$K$11)))))))))</f>
        <v>85 + </v>
      </c>
      <c r="H165" s="0" t="str">
        <f aca="false">VLOOKUP(B165,$AD$2:$AF$18,3,0)</f>
        <v>COVID</v>
      </c>
    </row>
    <row r="166" customFormat="false" ht="15" hidden="false" customHeight="false" outlineLevel="0" collapsed="false">
      <c r="A166" s="0" t="n">
        <v>165</v>
      </c>
      <c r="B166" s="0" t="n">
        <v>721100118</v>
      </c>
      <c r="C166" s="0" t="s">
        <v>34</v>
      </c>
      <c r="D166" s="0" t="n">
        <v>729309</v>
      </c>
      <c r="E166" s="0" t="n">
        <v>63</v>
      </c>
      <c r="F166" s="0" t="s">
        <v>18</v>
      </c>
      <c r="G166" s="0" t="str">
        <f aca="false">IF(AND(E166&gt;=$I$2,E166&lt;=$J$2),$K$2,IF(AND(E166&gt;=$I$3,E166&lt;=$J$3),$K$3,IF(AND(E166&gt;=$I$4,E166&lt;=$J$4),$K$4,IF(AND(E166&gt;=$I$5,E166&lt;=$J$5),$K$5,IF(AND(E166&gt;=$I$6,E166&lt;=$J$6),$K$6,IF(AND(E166&gt;=$I$7,E166&lt;=$J$7),$K$7,IF(AND(E166&gt;=$I$8,E166&lt;=$J$8),$K$8,IF(AND(E166&gt;=$I$9,E166&lt;=$J$9),$K$9,IF(AND(E166&gt;=$I$10,E166&lt;=$J$10),$K$10,$K$11)))))))))</f>
        <v>55 - 64</v>
      </c>
      <c r="H166" s="0" t="str">
        <f aca="false">VLOOKUP(B166,$AD$2:$AF$18,3,0)</f>
        <v>COVID</v>
      </c>
    </row>
    <row r="167" customFormat="false" ht="15" hidden="false" customHeight="false" outlineLevel="0" collapsed="false">
      <c r="A167" s="0" t="n">
        <v>166</v>
      </c>
      <c r="B167" s="0" t="n">
        <v>721100118</v>
      </c>
      <c r="C167" s="0" t="s">
        <v>34</v>
      </c>
      <c r="D167" s="0" t="n">
        <v>153867</v>
      </c>
      <c r="E167" s="0" t="n">
        <v>84</v>
      </c>
      <c r="F167" s="0" t="s">
        <v>19</v>
      </c>
      <c r="G167" s="0" t="str">
        <f aca="false">IF(AND(E167&gt;=$I$2,E167&lt;=$J$2),$K$2,IF(AND(E167&gt;=$I$3,E167&lt;=$J$3),$K$3,IF(AND(E167&gt;=$I$4,E167&lt;=$J$4),$K$4,IF(AND(E167&gt;=$I$5,E167&lt;=$J$5),$K$5,IF(AND(E167&gt;=$I$6,E167&lt;=$J$6),$K$6,IF(AND(E167&gt;=$I$7,E167&lt;=$J$7),$K$7,IF(AND(E167&gt;=$I$8,E167&lt;=$J$8),$K$8,IF(AND(E167&gt;=$I$9,E167&lt;=$J$9),$K$9,IF(AND(E167&gt;=$I$10,E167&lt;=$J$10),$K$10,$K$11)))))))))</f>
        <v>75 - 84</v>
      </c>
      <c r="H167" s="0" t="str">
        <f aca="false">VLOOKUP(B167,$AD$2:$AF$18,3,0)</f>
        <v>COVID</v>
      </c>
    </row>
    <row r="168" customFormat="false" ht="15" hidden="false" customHeight="false" outlineLevel="0" collapsed="false">
      <c r="A168" s="0" t="n">
        <v>167</v>
      </c>
      <c r="B168" s="0" t="n">
        <v>721100118</v>
      </c>
      <c r="C168" s="0" t="s">
        <v>34</v>
      </c>
      <c r="D168" s="0" t="n">
        <v>749486</v>
      </c>
      <c r="E168" s="0" t="n">
        <v>78</v>
      </c>
      <c r="F168" s="0" t="s">
        <v>19</v>
      </c>
      <c r="G168" s="0" t="str">
        <f aca="false">IF(AND(E168&gt;=$I$2,E168&lt;=$J$2),$K$2,IF(AND(E168&gt;=$I$3,E168&lt;=$J$3),$K$3,IF(AND(E168&gt;=$I$4,E168&lt;=$J$4),$K$4,IF(AND(E168&gt;=$I$5,E168&lt;=$J$5),$K$5,IF(AND(E168&gt;=$I$6,E168&lt;=$J$6),$K$6,IF(AND(E168&gt;=$I$7,E168&lt;=$J$7),$K$7,IF(AND(E168&gt;=$I$8,E168&lt;=$J$8),$K$8,IF(AND(E168&gt;=$I$9,E168&lt;=$J$9),$K$9,IF(AND(E168&gt;=$I$10,E168&lt;=$J$10),$K$10,$K$11)))))))))</f>
        <v>75 - 84</v>
      </c>
      <c r="H168" s="0" t="str">
        <f aca="false">VLOOKUP(B168,$AD$2:$AF$18,3,0)</f>
        <v>COVID</v>
      </c>
    </row>
    <row r="169" customFormat="false" ht="15" hidden="false" customHeight="false" outlineLevel="0" collapsed="false">
      <c r="A169" s="0" t="n">
        <v>168</v>
      </c>
      <c r="B169" s="0" t="n">
        <v>721100118</v>
      </c>
      <c r="C169" s="0" t="s">
        <v>34</v>
      </c>
      <c r="D169" s="0" t="n">
        <v>670348</v>
      </c>
      <c r="E169" s="0" t="n">
        <v>80</v>
      </c>
      <c r="F169" s="0" t="s">
        <v>19</v>
      </c>
      <c r="G169" s="0" t="str">
        <f aca="false">IF(AND(E169&gt;=$I$2,E169&lt;=$J$2),$K$2,IF(AND(E169&gt;=$I$3,E169&lt;=$J$3),$K$3,IF(AND(E169&gt;=$I$4,E169&lt;=$J$4),$K$4,IF(AND(E169&gt;=$I$5,E169&lt;=$J$5),$K$5,IF(AND(E169&gt;=$I$6,E169&lt;=$J$6),$K$6,IF(AND(E169&gt;=$I$7,E169&lt;=$J$7),$K$7,IF(AND(E169&gt;=$I$8,E169&lt;=$J$8),$K$8,IF(AND(E169&gt;=$I$9,E169&lt;=$J$9),$K$9,IF(AND(E169&gt;=$I$10,E169&lt;=$J$10),$K$10,$K$11)))))))))</f>
        <v>75 - 84</v>
      </c>
      <c r="H169" s="0" t="str">
        <f aca="false">VLOOKUP(B169,$AD$2:$AF$18,3,0)</f>
        <v>COVID</v>
      </c>
    </row>
    <row r="170" customFormat="false" ht="15" hidden="false" customHeight="false" outlineLevel="0" collapsed="false">
      <c r="A170" s="0" t="n">
        <v>169</v>
      </c>
      <c r="B170" s="0" t="n">
        <v>721100118</v>
      </c>
      <c r="C170" s="0" t="s">
        <v>34</v>
      </c>
      <c r="D170" s="0" t="n">
        <v>277916</v>
      </c>
      <c r="E170" s="0" t="n">
        <v>76</v>
      </c>
      <c r="F170" s="0" t="s">
        <v>19</v>
      </c>
      <c r="G170" s="0" t="str">
        <f aca="false">IF(AND(E170&gt;=$I$2,E170&lt;=$J$2),$K$2,IF(AND(E170&gt;=$I$3,E170&lt;=$J$3),$K$3,IF(AND(E170&gt;=$I$4,E170&lt;=$J$4),$K$4,IF(AND(E170&gt;=$I$5,E170&lt;=$J$5),$K$5,IF(AND(E170&gt;=$I$6,E170&lt;=$J$6),$K$6,IF(AND(E170&gt;=$I$7,E170&lt;=$J$7),$K$7,IF(AND(E170&gt;=$I$8,E170&lt;=$J$8),$K$8,IF(AND(E170&gt;=$I$9,E170&lt;=$J$9),$K$9,IF(AND(E170&gt;=$I$10,E170&lt;=$J$10),$K$10,$K$11)))))))))</f>
        <v>75 - 84</v>
      </c>
      <c r="H170" s="0" t="str">
        <f aca="false">VLOOKUP(B170,$AD$2:$AF$18,3,0)</f>
        <v>COVID</v>
      </c>
    </row>
    <row r="171" customFormat="false" ht="15" hidden="false" customHeight="false" outlineLevel="0" collapsed="false">
      <c r="A171" s="0" t="n">
        <v>170</v>
      </c>
      <c r="B171" s="0" t="n">
        <v>721100118</v>
      </c>
      <c r="C171" s="0" t="s">
        <v>34</v>
      </c>
      <c r="D171" s="0" t="n">
        <v>975811</v>
      </c>
      <c r="E171" s="0" t="n">
        <v>43</v>
      </c>
      <c r="F171" s="0" t="s">
        <v>18</v>
      </c>
      <c r="G171" s="0" t="str">
        <f aca="false">IF(AND(E171&gt;=$I$2,E171&lt;=$J$2),$K$2,IF(AND(E171&gt;=$I$3,E171&lt;=$J$3),$K$3,IF(AND(E171&gt;=$I$4,E171&lt;=$J$4),$K$4,IF(AND(E171&gt;=$I$5,E171&lt;=$J$5),$K$5,IF(AND(E171&gt;=$I$6,E171&lt;=$J$6),$K$6,IF(AND(E171&gt;=$I$7,E171&lt;=$J$7),$K$7,IF(AND(E171&gt;=$I$8,E171&lt;=$J$8),$K$8,IF(AND(E171&gt;=$I$9,E171&lt;=$J$9),$K$9,IF(AND(E171&gt;=$I$10,E171&lt;=$J$10),$K$10,$K$11)))))))))</f>
        <v>35 - 44</v>
      </c>
      <c r="H171" s="0" t="str">
        <f aca="false">VLOOKUP(B171,$AD$2:$AF$18,3,0)</f>
        <v>COVID</v>
      </c>
    </row>
    <row r="172" customFormat="false" ht="15" hidden="false" customHeight="false" outlineLevel="0" collapsed="false">
      <c r="A172" s="0" t="n">
        <v>171</v>
      </c>
      <c r="B172" s="0" t="n">
        <v>721100118</v>
      </c>
      <c r="C172" s="0" t="s">
        <v>34</v>
      </c>
      <c r="D172" s="0" t="n">
        <v>972784</v>
      </c>
      <c r="E172" s="0" t="n">
        <v>62</v>
      </c>
      <c r="F172" s="0" t="s">
        <v>19</v>
      </c>
      <c r="G172" s="0" t="str">
        <f aca="false">IF(AND(E172&gt;=$I$2,E172&lt;=$J$2),$K$2,IF(AND(E172&gt;=$I$3,E172&lt;=$J$3),$K$3,IF(AND(E172&gt;=$I$4,E172&lt;=$J$4),$K$4,IF(AND(E172&gt;=$I$5,E172&lt;=$J$5),$K$5,IF(AND(E172&gt;=$I$6,E172&lt;=$J$6),$K$6,IF(AND(E172&gt;=$I$7,E172&lt;=$J$7),$K$7,IF(AND(E172&gt;=$I$8,E172&lt;=$J$8),$K$8,IF(AND(E172&gt;=$I$9,E172&lt;=$J$9),$K$9,IF(AND(E172&gt;=$I$10,E172&lt;=$J$10),$K$10,$K$11)))))))))</f>
        <v>55 - 64</v>
      </c>
      <c r="H172" s="0" t="str">
        <f aca="false">VLOOKUP(B172,$AD$2:$AF$18,3,0)</f>
        <v>COVID</v>
      </c>
    </row>
    <row r="173" customFormat="false" ht="15" hidden="false" customHeight="false" outlineLevel="0" collapsed="false">
      <c r="A173" s="0" t="n">
        <v>172</v>
      </c>
      <c r="B173" s="0" t="n">
        <v>721100118</v>
      </c>
      <c r="C173" s="0" t="s">
        <v>34</v>
      </c>
      <c r="D173" s="0" t="n">
        <v>684491</v>
      </c>
      <c r="E173" s="0" t="n">
        <v>69</v>
      </c>
      <c r="F173" s="0" t="s">
        <v>18</v>
      </c>
      <c r="G173" s="0" t="str">
        <f aca="false">IF(AND(E173&gt;=$I$2,E173&lt;=$J$2),$K$2,IF(AND(E173&gt;=$I$3,E173&lt;=$J$3),$K$3,IF(AND(E173&gt;=$I$4,E173&lt;=$J$4),$K$4,IF(AND(E173&gt;=$I$5,E173&lt;=$J$5),$K$5,IF(AND(E173&gt;=$I$6,E173&lt;=$J$6),$K$6,IF(AND(E173&gt;=$I$7,E173&lt;=$J$7),$K$7,IF(AND(E173&gt;=$I$8,E173&lt;=$J$8),$K$8,IF(AND(E173&gt;=$I$9,E173&lt;=$J$9),$K$9,IF(AND(E173&gt;=$I$10,E173&lt;=$J$10),$K$10,$K$11)))))))))</f>
        <v>65 - 74</v>
      </c>
      <c r="H173" s="0" t="str">
        <f aca="false">VLOOKUP(B173,$AD$2:$AF$18,3,0)</f>
        <v>COVID</v>
      </c>
    </row>
    <row r="174" customFormat="false" ht="15" hidden="false" customHeight="false" outlineLevel="0" collapsed="false">
      <c r="A174" s="0" t="n">
        <v>173</v>
      </c>
      <c r="B174" s="0" t="n">
        <v>721100118</v>
      </c>
      <c r="C174" s="0" t="s">
        <v>34</v>
      </c>
      <c r="D174" s="0" t="n">
        <v>43822</v>
      </c>
      <c r="E174" s="0" t="n">
        <v>91</v>
      </c>
      <c r="F174" s="0" t="s">
        <v>19</v>
      </c>
      <c r="G174" s="0" t="str">
        <f aca="false">IF(AND(E174&gt;=$I$2,E174&lt;=$J$2),$K$2,IF(AND(E174&gt;=$I$3,E174&lt;=$J$3),$K$3,IF(AND(E174&gt;=$I$4,E174&lt;=$J$4),$K$4,IF(AND(E174&gt;=$I$5,E174&lt;=$J$5),$K$5,IF(AND(E174&gt;=$I$6,E174&lt;=$J$6),$K$6,IF(AND(E174&gt;=$I$7,E174&lt;=$J$7),$K$7,IF(AND(E174&gt;=$I$8,E174&lt;=$J$8),$K$8,IF(AND(E174&gt;=$I$9,E174&lt;=$J$9),$K$9,IF(AND(E174&gt;=$I$10,E174&lt;=$J$10),$K$10,$K$11)))))))))</f>
        <v>85 + </v>
      </c>
      <c r="H174" s="0" t="str">
        <f aca="false">VLOOKUP(B174,$AD$2:$AF$18,3,0)</f>
        <v>COVID</v>
      </c>
    </row>
    <row r="175" customFormat="false" ht="15" hidden="false" customHeight="false" outlineLevel="0" collapsed="false">
      <c r="A175" s="0" t="n">
        <v>174</v>
      </c>
      <c r="B175" s="0" t="n">
        <v>721100118</v>
      </c>
      <c r="C175" s="0" t="s">
        <v>34</v>
      </c>
      <c r="D175" s="0" t="n">
        <v>80879</v>
      </c>
      <c r="E175" s="0" t="n">
        <v>70</v>
      </c>
      <c r="F175" s="0" t="s">
        <v>19</v>
      </c>
      <c r="G175" s="0" t="str">
        <f aca="false">IF(AND(E175&gt;=$I$2,E175&lt;=$J$2),$K$2,IF(AND(E175&gt;=$I$3,E175&lt;=$J$3),$K$3,IF(AND(E175&gt;=$I$4,E175&lt;=$J$4),$K$4,IF(AND(E175&gt;=$I$5,E175&lt;=$J$5),$K$5,IF(AND(E175&gt;=$I$6,E175&lt;=$J$6),$K$6,IF(AND(E175&gt;=$I$7,E175&lt;=$J$7),$K$7,IF(AND(E175&gt;=$I$8,E175&lt;=$J$8),$K$8,IF(AND(E175&gt;=$I$9,E175&lt;=$J$9),$K$9,IF(AND(E175&gt;=$I$10,E175&lt;=$J$10),$K$10,$K$11)))))))))</f>
        <v>65 - 74</v>
      </c>
      <c r="H175" s="0" t="str">
        <f aca="false">VLOOKUP(B175,$AD$2:$AF$18,3,0)</f>
        <v>COVID</v>
      </c>
    </row>
    <row r="176" customFormat="false" ht="15" hidden="false" customHeight="false" outlineLevel="0" collapsed="false">
      <c r="A176" s="0" t="n">
        <v>175</v>
      </c>
      <c r="B176" s="0" t="n">
        <v>721100118</v>
      </c>
      <c r="C176" s="0" t="s">
        <v>34</v>
      </c>
      <c r="D176" s="0" t="n">
        <v>974928</v>
      </c>
      <c r="E176" s="0" t="n">
        <v>65</v>
      </c>
      <c r="F176" s="0" t="s">
        <v>19</v>
      </c>
      <c r="G176" s="0" t="str">
        <f aca="false">IF(AND(E176&gt;=$I$2,E176&lt;=$J$2),$K$2,IF(AND(E176&gt;=$I$3,E176&lt;=$J$3),$K$3,IF(AND(E176&gt;=$I$4,E176&lt;=$J$4),$K$4,IF(AND(E176&gt;=$I$5,E176&lt;=$J$5),$K$5,IF(AND(E176&gt;=$I$6,E176&lt;=$J$6),$K$6,IF(AND(E176&gt;=$I$7,E176&lt;=$J$7),$K$7,IF(AND(E176&gt;=$I$8,E176&lt;=$J$8),$K$8,IF(AND(E176&gt;=$I$9,E176&lt;=$J$9),$K$9,IF(AND(E176&gt;=$I$10,E176&lt;=$J$10),$K$10,$K$11)))))))))</f>
        <v>65 - 74</v>
      </c>
      <c r="H176" s="0" t="str">
        <f aca="false">VLOOKUP(B176,$AD$2:$AF$18,3,0)</f>
        <v>COVID</v>
      </c>
    </row>
    <row r="177" customFormat="false" ht="15" hidden="false" customHeight="false" outlineLevel="0" collapsed="false">
      <c r="A177" s="0" t="n">
        <v>176</v>
      </c>
      <c r="B177" s="0" t="n">
        <v>721100118</v>
      </c>
      <c r="C177" s="0" t="s">
        <v>34</v>
      </c>
      <c r="D177" s="0" t="n">
        <v>673705</v>
      </c>
      <c r="E177" s="0" t="n">
        <v>80</v>
      </c>
      <c r="F177" s="0" t="s">
        <v>18</v>
      </c>
      <c r="G177" s="0" t="str">
        <f aca="false">IF(AND(E177&gt;=$I$2,E177&lt;=$J$2),$K$2,IF(AND(E177&gt;=$I$3,E177&lt;=$J$3),$K$3,IF(AND(E177&gt;=$I$4,E177&lt;=$J$4),$K$4,IF(AND(E177&gt;=$I$5,E177&lt;=$J$5),$K$5,IF(AND(E177&gt;=$I$6,E177&lt;=$J$6),$K$6,IF(AND(E177&gt;=$I$7,E177&lt;=$J$7),$K$7,IF(AND(E177&gt;=$I$8,E177&lt;=$J$8),$K$8,IF(AND(E177&gt;=$I$9,E177&lt;=$J$9),$K$9,IF(AND(E177&gt;=$I$10,E177&lt;=$J$10),$K$10,$K$11)))))))))</f>
        <v>75 - 84</v>
      </c>
      <c r="H177" s="0" t="str">
        <f aca="false">VLOOKUP(B177,$AD$2:$AF$18,3,0)</f>
        <v>COVID</v>
      </c>
    </row>
    <row r="178" customFormat="false" ht="15" hidden="false" customHeight="false" outlineLevel="0" collapsed="false">
      <c r="A178" s="0" t="n">
        <v>177</v>
      </c>
      <c r="B178" s="0" t="n">
        <v>721100118</v>
      </c>
      <c r="C178" s="0" t="s">
        <v>34</v>
      </c>
      <c r="D178" s="0" t="n">
        <v>592893</v>
      </c>
      <c r="E178" s="0" t="n">
        <v>53</v>
      </c>
      <c r="F178" s="0" t="s">
        <v>19</v>
      </c>
      <c r="G178" s="0" t="str">
        <f aca="false">IF(AND(E178&gt;=$I$2,E178&lt;=$J$2),$K$2,IF(AND(E178&gt;=$I$3,E178&lt;=$J$3),$K$3,IF(AND(E178&gt;=$I$4,E178&lt;=$J$4),$K$4,IF(AND(E178&gt;=$I$5,E178&lt;=$J$5),$K$5,IF(AND(E178&gt;=$I$6,E178&lt;=$J$6),$K$6,IF(AND(E178&gt;=$I$7,E178&lt;=$J$7),$K$7,IF(AND(E178&gt;=$I$8,E178&lt;=$J$8),$K$8,IF(AND(E178&gt;=$I$9,E178&lt;=$J$9),$K$9,IF(AND(E178&gt;=$I$10,E178&lt;=$J$10),$K$10,$K$11)))))))))</f>
        <v>45 - 54</v>
      </c>
      <c r="H178" s="0" t="str">
        <f aca="false">VLOOKUP(B178,$AD$2:$AF$18,3,0)</f>
        <v>COVID</v>
      </c>
    </row>
    <row r="179" customFormat="false" ht="15" hidden="false" customHeight="false" outlineLevel="0" collapsed="false">
      <c r="A179" s="0" t="n">
        <v>178</v>
      </c>
      <c r="B179" s="0" t="n">
        <v>721100118</v>
      </c>
      <c r="C179" s="0" t="s">
        <v>34</v>
      </c>
      <c r="D179" s="0" t="n">
        <v>975534</v>
      </c>
      <c r="E179" s="0" t="n">
        <v>67</v>
      </c>
      <c r="F179" s="0" t="s">
        <v>19</v>
      </c>
      <c r="G179" s="0" t="str">
        <f aca="false">IF(AND(E179&gt;=$I$2,E179&lt;=$J$2),$K$2,IF(AND(E179&gt;=$I$3,E179&lt;=$J$3),$K$3,IF(AND(E179&gt;=$I$4,E179&lt;=$J$4),$K$4,IF(AND(E179&gt;=$I$5,E179&lt;=$J$5),$K$5,IF(AND(E179&gt;=$I$6,E179&lt;=$J$6),$K$6,IF(AND(E179&gt;=$I$7,E179&lt;=$J$7),$K$7,IF(AND(E179&gt;=$I$8,E179&lt;=$J$8),$K$8,IF(AND(E179&gt;=$I$9,E179&lt;=$J$9),$K$9,IF(AND(E179&gt;=$I$10,E179&lt;=$J$10),$K$10,$K$11)))))))))</f>
        <v>65 - 74</v>
      </c>
      <c r="H179" s="0" t="str">
        <f aca="false">VLOOKUP(B179,$AD$2:$AF$18,3,0)</f>
        <v>COVID</v>
      </c>
    </row>
    <row r="180" customFormat="false" ht="15" hidden="false" customHeight="false" outlineLevel="0" collapsed="false">
      <c r="A180" s="0" t="n">
        <v>179</v>
      </c>
      <c r="B180" s="0" t="n">
        <v>721100118</v>
      </c>
      <c r="C180" s="0" t="s">
        <v>34</v>
      </c>
      <c r="D180" s="0" t="n">
        <v>974961</v>
      </c>
      <c r="E180" s="0" t="n">
        <v>81</v>
      </c>
      <c r="F180" s="0" t="s">
        <v>19</v>
      </c>
      <c r="G180" s="0" t="str">
        <f aca="false">IF(AND(E180&gt;=$I$2,E180&lt;=$J$2),$K$2,IF(AND(E180&gt;=$I$3,E180&lt;=$J$3),$K$3,IF(AND(E180&gt;=$I$4,E180&lt;=$J$4),$K$4,IF(AND(E180&gt;=$I$5,E180&lt;=$J$5),$K$5,IF(AND(E180&gt;=$I$6,E180&lt;=$J$6),$K$6,IF(AND(E180&gt;=$I$7,E180&lt;=$J$7),$K$7,IF(AND(E180&gt;=$I$8,E180&lt;=$J$8),$K$8,IF(AND(E180&gt;=$I$9,E180&lt;=$J$9),$K$9,IF(AND(E180&gt;=$I$10,E180&lt;=$J$10),$K$10,$K$11)))))))))</f>
        <v>75 - 84</v>
      </c>
      <c r="H180" s="0" t="str">
        <f aca="false">VLOOKUP(B180,$AD$2:$AF$18,3,0)</f>
        <v>COVID</v>
      </c>
    </row>
    <row r="181" customFormat="false" ht="15" hidden="false" customHeight="false" outlineLevel="0" collapsed="false">
      <c r="A181" s="0" t="n">
        <v>180</v>
      </c>
      <c r="B181" s="0" t="n">
        <v>721100118</v>
      </c>
      <c r="C181" s="0" t="s">
        <v>34</v>
      </c>
      <c r="D181" s="0" t="n">
        <v>229488</v>
      </c>
      <c r="E181" s="0" t="n">
        <v>79</v>
      </c>
      <c r="F181" s="0" t="s">
        <v>19</v>
      </c>
      <c r="G181" s="0" t="str">
        <f aca="false">IF(AND(E181&gt;=$I$2,E181&lt;=$J$2),$K$2,IF(AND(E181&gt;=$I$3,E181&lt;=$J$3),$K$3,IF(AND(E181&gt;=$I$4,E181&lt;=$J$4),$K$4,IF(AND(E181&gt;=$I$5,E181&lt;=$J$5),$K$5,IF(AND(E181&gt;=$I$6,E181&lt;=$J$6),$K$6,IF(AND(E181&gt;=$I$7,E181&lt;=$J$7),$K$7,IF(AND(E181&gt;=$I$8,E181&lt;=$J$8),$K$8,IF(AND(E181&gt;=$I$9,E181&lt;=$J$9),$K$9,IF(AND(E181&gt;=$I$10,E181&lt;=$J$10),$K$10,$K$11)))))))))</f>
        <v>75 - 84</v>
      </c>
      <c r="H181" s="0" t="str">
        <f aca="false">VLOOKUP(B181,$AD$2:$AF$18,3,0)</f>
        <v>COVID</v>
      </c>
    </row>
    <row r="182" customFormat="false" ht="15" hidden="false" customHeight="false" outlineLevel="0" collapsed="false">
      <c r="A182" s="0" t="n">
        <v>181</v>
      </c>
      <c r="B182" s="0" t="n">
        <v>721100118</v>
      </c>
      <c r="C182" s="0" t="s">
        <v>34</v>
      </c>
      <c r="D182" s="0" t="n">
        <v>958784</v>
      </c>
      <c r="E182" s="0" t="n">
        <v>53</v>
      </c>
      <c r="F182" s="0" t="s">
        <v>18</v>
      </c>
      <c r="G182" s="0" t="str">
        <f aca="false">IF(AND(E182&gt;=$I$2,E182&lt;=$J$2),$K$2,IF(AND(E182&gt;=$I$3,E182&lt;=$J$3),$K$3,IF(AND(E182&gt;=$I$4,E182&lt;=$J$4),$K$4,IF(AND(E182&gt;=$I$5,E182&lt;=$J$5),$K$5,IF(AND(E182&gt;=$I$6,E182&lt;=$J$6),$K$6,IF(AND(E182&gt;=$I$7,E182&lt;=$J$7),$K$7,IF(AND(E182&gt;=$I$8,E182&lt;=$J$8),$K$8,IF(AND(E182&gt;=$I$9,E182&lt;=$J$9),$K$9,IF(AND(E182&gt;=$I$10,E182&lt;=$J$10),$K$10,$K$11)))))))))</f>
        <v>45 - 54</v>
      </c>
      <c r="H182" s="0" t="str">
        <f aca="false">VLOOKUP(B182,$AD$2:$AF$18,3,0)</f>
        <v>COVID</v>
      </c>
    </row>
    <row r="183" customFormat="false" ht="15" hidden="false" customHeight="false" outlineLevel="0" collapsed="false">
      <c r="A183" s="0" t="n">
        <v>182</v>
      </c>
      <c r="B183" s="0" t="n">
        <v>721100118</v>
      </c>
      <c r="C183" s="0" t="s">
        <v>34</v>
      </c>
      <c r="D183" s="0" t="n">
        <v>659790</v>
      </c>
      <c r="E183" s="0" t="n">
        <v>56</v>
      </c>
      <c r="F183" s="0" t="s">
        <v>18</v>
      </c>
      <c r="G183" s="0" t="str">
        <f aca="false">IF(AND(E183&gt;=$I$2,E183&lt;=$J$2),$K$2,IF(AND(E183&gt;=$I$3,E183&lt;=$J$3),$K$3,IF(AND(E183&gt;=$I$4,E183&lt;=$J$4),$K$4,IF(AND(E183&gt;=$I$5,E183&lt;=$J$5),$K$5,IF(AND(E183&gt;=$I$6,E183&lt;=$J$6),$K$6,IF(AND(E183&gt;=$I$7,E183&lt;=$J$7),$K$7,IF(AND(E183&gt;=$I$8,E183&lt;=$J$8),$K$8,IF(AND(E183&gt;=$I$9,E183&lt;=$J$9),$K$9,IF(AND(E183&gt;=$I$10,E183&lt;=$J$10),$K$10,$K$11)))))))))</f>
        <v>55 - 64</v>
      </c>
      <c r="H183" s="0" t="str">
        <f aca="false">VLOOKUP(B183,$AD$2:$AF$18,3,0)</f>
        <v>COVID</v>
      </c>
    </row>
    <row r="184" customFormat="false" ht="15" hidden="false" customHeight="false" outlineLevel="0" collapsed="false">
      <c r="A184" s="0" t="n">
        <v>183</v>
      </c>
      <c r="B184" s="0" t="n">
        <v>721100118</v>
      </c>
      <c r="C184" s="0" t="s">
        <v>34</v>
      </c>
      <c r="D184" s="0" t="n">
        <v>438859</v>
      </c>
      <c r="E184" s="0" t="n">
        <v>81</v>
      </c>
      <c r="F184" s="0" t="s">
        <v>19</v>
      </c>
      <c r="G184" s="0" t="str">
        <f aca="false">IF(AND(E184&gt;=$I$2,E184&lt;=$J$2),$K$2,IF(AND(E184&gt;=$I$3,E184&lt;=$J$3),$K$3,IF(AND(E184&gt;=$I$4,E184&lt;=$J$4),$K$4,IF(AND(E184&gt;=$I$5,E184&lt;=$J$5),$K$5,IF(AND(E184&gt;=$I$6,E184&lt;=$J$6),$K$6,IF(AND(E184&gt;=$I$7,E184&lt;=$J$7),$K$7,IF(AND(E184&gt;=$I$8,E184&lt;=$J$8),$K$8,IF(AND(E184&gt;=$I$9,E184&lt;=$J$9),$K$9,IF(AND(E184&gt;=$I$10,E184&lt;=$J$10),$K$10,$K$11)))))))))</f>
        <v>75 - 84</v>
      </c>
      <c r="H184" s="0" t="str">
        <f aca="false">VLOOKUP(B184,$AD$2:$AF$18,3,0)</f>
        <v>COVID</v>
      </c>
    </row>
    <row r="185" customFormat="false" ht="15" hidden="false" customHeight="false" outlineLevel="0" collapsed="false">
      <c r="A185" s="0" t="n">
        <v>184</v>
      </c>
      <c r="B185" s="0" t="n">
        <v>721100118</v>
      </c>
      <c r="C185" s="0" t="s">
        <v>34</v>
      </c>
      <c r="D185" s="0" t="n">
        <v>741206</v>
      </c>
      <c r="E185" s="0" t="n">
        <v>71</v>
      </c>
      <c r="F185" s="0" t="s">
        <v>19</v>
      </c>
      <c r="G185" s="0" t="str">
        <f aca="false">IF(AND(E185&gt;=$I$2,E185&lt;=$J$2),$K$2,IF(AND(E185&gt;=$I$3,E185&lt;=$J$3),$K$3,IF(AND(E185&gt;=$I$4,E185&lt;=$J$4),$K$4,IF(AND(E185&gt;=$I$5,E185&lt;=$J$5),$K$5,IF(AND(E185&gt;=$I$6,E185&lt;=$J$6),$K$6,IF(AND(E185&gt;=$I$7,E185&lt;=$J$7),$K$7,IF(AND(E185&gt;=$I$8,E185&lt;=$J$8),$K$8,IF(AND(E185&gt;=$I$9,E185&lt;=$J$9),$K$9,IF(AND(E185&gt;=$I$10,E185&lt;=$J$10),$K$10,$K$11)))))))))</f>
        <v>65 - 74</v>
      </c>
      <c r="H185" s="0" t="str">
        <f aca="false">VLOOKUP(B185,$AD$2:$AF$18,3,0)</f>
        <v>COVID</v>
      </c>
    </row>
    <row r="186" customFormat="false" ht="15" hidden="false" customHeight="false" outlineLevel="0" collapsed="false">
      <c r="A186" s="0" t="n">
        <v>185</v>
      </c>
      <c r="B186" s="0" t="n">
        <v>721100118</v>
      </c>
      <c r="C186" s="0" t="s">
        <v>34</v>
      </c>
      <c r="D186" s="0" t="n">
        <v>631287</v>
      </c>
      <c r="E186" s="0" t="n">
        <v>82</v>
      </c>
      <c r="F186" s="0" t="s">
        <v>18</v>
      </c>
      <c r="G186" s="0" t="str">
        <f aca="false">IF(AND(E186&gt;=$I$2,E186&lt;=$J$2),$K$2,IF(AND(E186&gt;=$I$3,E186&lt;=$J$3),$K$3,IF(AND(E186&gt;=$I$4,E186&lt;=$J$4),$K$4,IF(AND(E186&gt;=$I$5,E186&lt;=$J$5),$K$5,IF(AND(E186&gt;=$I$6,E186&lt;=$J$6),$K$6,IF(AND(E186&gt;=$I$7,E186&lt;=$J$7),$K$7,IF(AND(E186&gt;=$I$8,E186&lt;=$J$8),$K$8,IF(AND(E186&gt;=$I$9,E186&lt;=$J$9),$K$9,IF(AND(E186&gt;=$I$10,E186&lt;=$J$10),$K$10,$K$11)))))))))</f>
        <v>75 - 84</v>
      </c>
      <c r="H186" s="0" t="str">
        <f aca="false">VLOOKUP(B186,$AD$2:$AF$18,3,0)</f>
        <v>COVID</v>
      </c>
    </row>
    <row r="187" customFormat="false" ht="15" hidden="false" customHeight="false" outlineLevel="0" collapsed="false">
      <c r="A187" s="0" t="n">
        <v>186</v>
      </c>
      <c r="B187" s="0" t="n">
        <v>721100118</v>
      </c>
      <c r="C187" s="0" t="s">
        <v>34</v>
      </c>
      <c r="D187" s="0" t="n">
        <v>183331</v>
      </c>
      <c r="E187" s="0" t="n">
        <v>80</v>
      </c>
      <c r="F187" s="0" t="s">
        <v>19</v>
      </c>
      <c r="G187" s="0" t="str">
        <f aca="false">IF(AND(E187&gt;=$I$2,E187&lt;=$J$2),$K$2,IF(AND(E187&gt;=$I$3,E187&lt;=$J$3),$K$3,IF(AND(E187&gt;=$I$4,E187&lt;=$J$4),$K$4,IF(AND(E187&gt;=$I$5,E187&lt;=$J$5),$K$5,IF(AND(E187&gt;=$I$6,E187&lt;=$J$6),$K$6,IF(AND(E187&gt;=$I$7,E187&lt;=$J$7),$K$7,IF(AND(E187&gt;=$I$8,E187&lt;=$J$8),$K$8,IF(AND(E187&gt;=$I$9,E187&lt;=$J$9),$K$9,IF(AND(E187&gt;=$I$10,E187&lt;=$J$10),$K$10,$K$11)))))))))</f>
        <v>75 - 84</v>
      </c>
      <c r="H187" s="0" t="str">
        <f aca="false">VLOOKUP(B187,$AD$2:$AF$18,3,0)</f>
        <v>COVID</v>
      </c>
    </row>
    <row r="188" customFormat="false" ht="15" hidden="false" customHeight="false" outlineLevel="0" collapsed="false">
      <c r="A188" s="0" t="n">
        <v>187</v>
      </c>
      <c r="B188" s="0" t="n">
        <v>721100118</v>
      </c>
      <c r="C188" s="0" t="s">
        <v>34</v>
      </c>
      <c r="D188" s="0" t="n">
        <v>107382</v>
      </c>
      <c r="E188" s="0" t="n">
        <v>80</v>
      </c>
      <c r="F188" s="0" t="s">
        <v>18</v>
      </c>
      <c r="G188" s="0" t="str">
        <f aca="false">IF(AND(E188&gt;=$I$2,E188&lt;=$J$2),$K$2,IF(AND(E188&gt;=$I$3,E188&lt;=$J$3),$K$3,IF(AND(E188&gt;=$I$4,E188&lt;=$J$4),$K$4,IF(AND(E188&gt;=$I$5,E188&lt;=$J$5),$K$5,IF(AND(E188&gt;=$I$6,E188&lt;=$J$6),$K$6,IF(AND(E188&gt;=$I$7,E188&lt;=$J$7),$K$7,IF(AND(E188&gt;=$I$8,E188&lt;=$J$8),$K$8,IF(AND(E188&gt;=$I$9,E188&lt;=$J$9),$K$9,IF(AND(E188&gt;=$I$10,E188&lt;=$J$10),$K$10,$K$11)))))))))</f>
        <v>75 - 84</v>
      </c>
      <c r="H188" s="0" t="str">
        <f aca="false">VLOOKUP(B188,$AD$2:$AF$18,3,0)</f>
        <v>COVID</v>
      </c>
    </row>
    <row r="189" customFormat="false" ht="15" hidden="false" customHeight="false" outlineLevel="0" collapsed="false">
      <c r="A189" s="0" t="n">
        <v>188</v>
      </c>
      <c r="B189" s="0" t="n">
        <v>721100118</v>
      </c>
      <c r="C189" s="0" t="s">
        <v>34</v>
      </c>
      <c r="D189" s="0" t="n">
        <v>800485</v>
      </c>
      <c r="E189" s="0" t="n">
        <v>41</v>
      </c>
      <c r="F189" s="0" t="s">
        <v>19</v>
      </c>
      <c r="G189" s="0" t="str">
        <f aca="false">IF(AND(E189&gt;=$I$2,E189&lt;=$J$2),$K$2,IF(AND(E189&gt;=$I$3,E189&lt;=$J$3),$K$3,IF(AND(E189&gt;=$I$4,E189&lt;=$J$4),$K$4,IF(AND(E189&gt;=$I$5,E189&lt;=$J$5),$K$5,IF(AND(E189&gt;=$I$6,E189&lt;=$J$6),$K$6,IF(AND(E189&gt;=$I$7,E189&lt;=$J$7),$K$7,IF(AND(E189&gt;=$I$8,E189&lt;=$J$8),$K$8,IF(AND(E189&gt;=$I$9,E189&lt;=$J$9),$K$9,IF(AND(E189&gt;=$I$10,E189&lt;=$J$10),$K$10,$K$11)))))))))</f>
        <v>35 - 44</v>
      </c>
      <c r="H189" s="0" t="str">
        <f aca="false">VLOOKUP(B189,$AD$2:$AF$18,3,0)</f>
        <v>COVID</v>
      </c>
    </row>
    <row r="190" customFormat="false" ht="15" hidden="false" customHeight="false" outlineLevel="0" collapsed="false">
      <c r="A190" s="0" t="n">
        <v>189</v>
      </c>
      <c r="B190" s="0" t="n">
        <v>721100118</v>
      </c>
      <c r="C190" s="0" t="s">
        <v>34</v>
      </c>
      <c r="D190" s="0" t="n">
        <v>974223</v>
      </c>
      <c r="E190" s="0" t="n">
        <v>80</v>
      </c>
      <c r="F190" s="0" t="s">
        <v>19</v>
      </c>
      <c r="G190" s="0" t="str">
        <f aca="false">IF(AND(E190&gt;=$I$2,E190&lt;=$J$2),$K$2,IF(AND(E190&gt;=$I$3,E190&lt;=$J$3),$K$3,IF(AND(E190&gt;=$I$4,E190&lt;=$J$4),$K$4,IF(AND(E190&gt;=$I$5,E190&lt;=$J$5),$K$5,IF(AND(E190&gt;=$I$6,E190&lt;=$J$6),$K$6,IF(AND(E190&gt;=$I$7,E190&lt;=$J$7),$K$7,IF(AND(E190&gt;=$I$8,E190&lt;=$J$8),$K$8,IF(AND(E190&gt;=$I$9,E190&lt;=$J$9),$K$9,IF(AND(E190&gt;=$I$10,E190&lt;=$J$10),$K$10,$K$11)))))))))</f>
        <v>75 - 84</v>
      </c>
      <c r="H190" s="0" t="str">
        <f aca="false">VLOOKUP(B190,$AD$2:$AF$18,3,0)</f>
        <v>COVID</v>
      </c>
    </row>
    <row r="191" customFormat="false" ht="15" hidden="false" customHeight="false" outlineLevel="0" collapsed="false">
      <c r="A191" s="0" t="n">
        <v>190</v>
      </c>
      <c r="B191" s="0" t="n">
        <v>721100118</v>
      </c>
      <c r="C191" s="0" t="s">
        <v>34</v>
      </c>
      <c r="D191" s="0" t="n">
        <v>861829</v>
      </c>
      <c r="E191" s="0" t="n">
        <v>63</v>
      </c>
      <c r="F191" s="0" t="s">
        <v>18</v>
      </c>
      <c r="G191" s="0" t="str">
        <f aca="false">IF(AND(E191&gt;=$I$2,E191&lt;=$J$2),$K$2,IF(AND(E191&gt;=$I$3,E191&lt;=$J$3),$K$3,IF(AND(E191&gt;=$I$4,E191&lt;=$J$4),$K$4,IF(AND(E191&gt;=$I$5,E191&lt;=$J$5),$K$5,IF(AND(E191&gt;=$I$6,E191&lt;=$J$6),$K$6,IF(AND(E191&gt;=$I$7,E191&lt;=$J$7),$K$7,IF(AND(E191&gt;=$I$8,E191&lt;=$J$8),$K$8,IF(AND(E191&gt;=$I$9,E191&lt;=$J$9),$K$9,IF(AND(E191&gt;=$I$10,E191&lt;=$J$10),$K$10,$K$11)))))))))</f>
        <v>55 - 64</v>
      </c>
      <c r="H191" s="0" t="str">
        <f aca="false">VLOOKUP(B191,$AD$2:$AF$18,3,0)</f>
        <v>COVID</v>
      </c>
    </row>
    <row r="192" customFormat="false" ht="15" hidden="false" customHeight="false" outlineLevel="0" collapsed="false">
      <c r="A192" s="0" t="n">
        <v>191</v>
      </c>
      <c r="B192" s="0" t="n">
        <v>721100118</v>
      </c>
      <c r="C192" s="0" t="s">
        <v>34</v>
      </c>
      <c r="D192" s="0" t="n">
        <v>957942</v>
      </c>
      <c r="E192" s="0" t="n">
        <v>69</v>
      </c>
      <c r="F192" s="0" t="s">
        <v>19</v>
      </c>
      <c r="G192" s="0" t="str">
        <f aca="false">IF(AND(E192&gt;=$I$2,E192&lt;=$J$2),$K$2,IF(AND(E192&gt;=$I$3,E192&lt;=$J$3),$K$3,IF(AND(E192&gt;=$I$4,E192&lt;=$J$4),$K$4,IF(AND(E192&gt;=$I$5,E192&lt;=$J$5),$K$5,IF(AND(E192&gt;=$I$6,E192&lt;=$J$6),$K$6,IF(AND(E192&gt;=$I$7,E192&lt;=$J$7),$K$7,IF(AND(E192&gt;=$I$8,E192&lt;=$J$8),$K$8,IF(AND(E192&gt;=$I$9,E192&lt;=$J$9),$K$9,IF(AND(E192&gt;=$I$10,E192&lt;=$J$10),$K$10,$K$11)))))))))</f>
        <v>65 - 74</v>
      </c>
      <c r="H192" s="0" t="str">
        <f aca="false">VLOOKUP(B192,$AD$2:$AF$18,3,0)</f>
        <v>COVID</v>
      </c>
    </row>
    <row r="193" customFormat="false" ht="15" hidden="false" customHeight="false" outlineLevel="0" collapsed="false">
      <c r="A193" s="0" t="n">
        <v>192</v>
      </c>
      <c r="B193" s="0" t="n">
        <v>721100118</v>
      </c>
      <c r="C193" s="0" t="s">
        <v>34</v>
      </c>
      <c r="D193" s="0" t="n">
        <v>89362</v>
      </c>
      <c r="E193" s="0" t="n">
        <v>67</v>
      </c>
      <c r="F193" s="0" t="s">
        <v>19</v>
      </c>
      <c r="G193" s="0" t="str">
        <f aca="false">IF(AND(E193&gt;=$I$2,E193&lt;=$J$2),$K$2,IF(AND(E193&gt;=$I$3,E193&lt;=$J$3),$K$3,IF(AND(E193&gt;=$I$4,E193&lt;=$J$4),$K$4,IF(AND(E193&gt;=$I$5,E193&lt;=$J$5),$K$5,IF(AND(E193&gt;=$I$6,E193&lt;=$J$6),$K$6,IF(AND(E193&gt;=$I$7,E193&lt;=$J$7),$K$7,IF(AND(E193&gt;=$I$8,E193&lt;=$J$8),$K$8,IF(AND(E193&gt;=$I$9,E193&lt;=$J$9),$K$9,IF(AND(E193&gt;=$I$10,E193&lt;=$J$10),$K$10,$K$11)))))))))</f>
        <v>65 - 74</v>
      </c>
      <c r="H193" s="0" t="str">
        <f aca="false">VLOOKUP(B193,$AD$2:$AF$18,3,0)</f>
        <v>COVID</v>
      </c>
    </row>
    <row r="194" customFormat="false" ht="15" hidden="false" customHeight="false" outlineLevel="0" collapsed="false">
      <c r="A194" s="0" t="n">
        <v>193</v>
      </c>
      <c r="B194" s="0" t="n">
        <v>721100118</v>
      </c>
      <c r="C194" s="0" t="s">
        <v>34</v>
      </c>
      <c r="D194" s="0" t="n">
        <v>974798</v>
      </c>
      <c r="E194" s="0" t="n">
        <v>90</v>
      </c>
      <c r="F194" s="0" t="s">
        <v>18</v>
      </c>
      <c r="G194" s="0" t="str">
        <f aca="false">IF(AND(E194&gt;=$I$2,E194&lt;=$J$2),$K$2,IF(AND(E194&gt;=$I$3,E194&lt;=$J$3),$K$3,IF(AND(E194&gt;=$I$4,E194&lt;=$J$4),$K$4,IF(AND(E194&gt;=$I$5,E194&lt;=$J$5),$K$5,IF(AND(E194&gt;=$I$6,E194&lt;=$J$6),$K$6,IF(AND(E194&gt;=$I$7,E194&lt;=$J$7),$K$7,IF(AND(E194&gt;=$I$8,E194&lt;=$J$8),$K$8,IF(AND(E194&gt;=$I$9,E194&lt;=$J$9),$K$9,IF(AND(E194&gt;=$I$10,E194&lt;=$J$10),$K$10,$K$11)))))))))</f>
        <v>85 + </v>
      </c>
      <c r="H194" s="0" t="str">
        <f aca="false">VLOOKUP(B194,$AD$2:$AF$18,3,0)</f>
        <v>COVID</v>
      </c>
    </row>
    <row r="195" customFormat="false" ht="15" hidden="false" customHeight="false" outlineLevel="0" collapsed="false">
      <c r="A195" s="0" t="n">
        <v>194</v>
      </c>
      <c r="B195" s="0" t="n">
        <v>721100118</v>
      </c>
      <c r="C195" s="0" t="s">
        <v>34</v>
      </c>
      <c r="D195" s="0" t="n">
        <v>770407</v>
      </c>
      <c r="E195" s="0" t="n">
        <v>72</v>
      </c>
      <c r="F195" s="0" t="s">
        <v>18</v>
      </c>
      <c r="G195" s="0" t="str">
        <f aca="false">IF(AND(E195&gt;=$I$2,E195&lt;=$J$2),$K$2,IF(AND(E195&gt;=$I$3,E195&lt;=$J$3),$K$3,IF(AND(E195&gt;=$I$4,E195&lt;=$J$4),$K$4,IF(AND(E195&gt;=$I$5,E195&lt;=$J$5),$K$5,IF(AND(E195&gt;=$I$6,E195&lt;=$J$6),$K$6,IF(AND(E195&gt;=$I$7,E195&lt;=$J$7),$K$7,IF(AND(E195&gt;=$I$8,E195&lt;=$J$8),$K$8,IF(AND(E195&gt;=$I$9,E195&lt;=$J$9),$K$9,IF(AND(E195&gt;=$I$10,E195&lt;=$J$10),$K$10,$K$11)))))))))</f>
        <v>65 - 74</v>
      </c>
      <c r="H195" s="0" t="str">
        <f aca="false">VLOOKUP(B195,$AD$2:$AF$18,3,0)</f>
        <v>COVID</v>
      </c>
    </row>
    <row r="196" customFormat="false" ht="15" hidden="false" customHeight="false" outlineLevel="0" collapsed="false">
      <c r="A196" s="0" t="n">
        <v>195</v>
      </c>
      <c r="B196" s="0" t="n">
        <v>721100118</v>
      </c>
      <c r="C196" s="0" t="s">
        <v>34</v>
      </c>
      <c r="D196" s="0" t="n">
        <v>547860</v>
      </c>
      <c r="E196" s="0" t="n">
        <v>88</v>
      </c>
      <c r="F196" s="0" t="s">
        <v>18</v>
      </c>
      <c r="G196" s="0" t="str">
        <f aca="false">IF(AND(E196&gt;=$I$2,E196&lt;=$J$2),$K$2,IF(AND(E196&gt;=$I$3,E196&lt;=$J$3),$K$3,IF(AND(E196&gt;=$I$4,E196&lt;=$J$4),$K$4,IF(AND(E196&gt;=$I$5,E196&lt;=$J$5),$K$5,IF(AND(E196&gt;=$I$6,E196&lt;=$J$6),$K$6,IF(AND(E196&gt;=$I$7,E196&lt;=$J$7),$K$7,IF(AND(E196&gt;=$I$8,E196&lt;=$J$8),$K$8,IF(AND(E196&gt;=$I$9,E196&lt;=$J$9),$K$9,IF(AND(E196&gt;=$I$10,E196&lt;=$J$10),$K$10,$K$11)))))))))</f>
        <v>85 + </v>
      </c>
      <c r="H196" s="0" t="str">
        <f aca="false">VLOOKUP(B196,$AD$2:$AF$18,3,0)</f>
        <v>COVID</v>
      </c>
    </row>
    <row r="197" customFormat="false" ht="15" hidden="false" customHeight="false" outlineLevel="0" collapsed="false">
      <c r="A197" s="0" t="n">
        <v>196</v>
      </c>
      <c r="B197" s="0" t="n">
        <v>721100118</v>
      </c>
      <c r="C197" s="0" t="s">
        <v>34</v>
      </c>
      <c r="D197" s="0" t="n">
        <v>975529</v>
      </c>
      <c r="E197" s="0" t="n">
        <v>77</v>
      </c>
      <c r="F197" s="0" t="s">
        <v>19</v>
      </c>
      <c r="G197" s="0" t="str">
        <f aca="false">IF(AND(E197&gt;=$I$2,E197&lt;=$J$2),$K$2,IF(AND(E197&gt;=$I$3,E197&lt;=$J$3),$K$3,IF(AND(E197&gt;=$I$4,E197&lt;=$J$4),$K$4,IF(AND(E197&gt;=$I$5,E197&lt;=$J$5),$K$5,IF(AND(E197&gt;=$I$6,E197&lt;=$J$6),$K$6,IF(AND(E197&gt;=$I$7,E197&lt;=$J$7),$K$7,IF(AND(E197&gt;=$I$8,E197&lt;=$J$8),$K$8,IF(AND(E197&gt;=$I$9,E197&lt;=$J$9),$K$9,IF(AND(E197&gt;=$I$10,E197&lt;=$J$10),$K$10,$K$11)))))))))</f>
        <v>75 - 84</v>
      </c>
      <c r="H197" s="0" t="str">
        <f aca="false">VLOOKUP(B197,$AD$2:$AF$18,3,0)</f>
        <v>COVID</v>
      </c>
    </row>
    <row r="198" customFormat="false" ht="15" hidden="false" customHeight="false" outlineLevel="0" collapsed="false">
      <c r="A198" s="0" t="n">
        <v>197</v>
      </c>
      <c r="B198" s="0" t="n">
        <v>721100118</v>
      </c>
      <c r="C198" s="0" t="s">
        <v>34</v>
      </c>
      <c r="D198" s="0" t="n">
        <v>90524</v>
      </c>
      <c r="E198" s="0" t="n">
        <v>87</v>
      </c>
      <c r="F198" s="0" t="s">
        <v>18</v>
      </c>
      <c r="G198" s="0" t="str">
        <f aca="false">IF(AND(E198&gt;=$I$2,E198&lt;=$J$2),$K$2,IF(AND(E198&gt;=$I$3,E198&lt;=$J$3),$K$3,IF(AND(E198&gt;=$I$4,E198&lt;=$J$4),$K$4,IF(AND(E198&gt;=$I$5,E198&lt;=$J$5),$K$5,IF(AND(E198&gt;=$I$6,E198&lt;=$J$6),$K$6,IF(AND(E198&gt;=$I$7,E198&lt;=$J$7),$K$7,IF(AND(E198&gt;=$I$8,E198&lt;=$J$8),$K$8,IF(AND(E198&gt;=$I$9,E198&lt;=$J$9),$K$9,IF(AND(E198&gt;=$I$10,E198&lt;=$J$10),$K$10,$K$11)))))))))</f>
        <v>85 + </v>
      </c>
      <c r="H198" s="0" t="str">
        <f aca="false">VLOOKUP(B198,$AD$2:$AF$18,3,0)</f>
        <v>COVID</v>
      </c>
    </row>
    <row r="199" customFormat="false" ht="15" hidden="false" customHeight="false" outlineLevel="0" collapsed="false">
      <c r="A199" s="0" t="n">
        <v>198</v>
      </c>
      <c r="B199" s="0" t="n">
        <v>721100118</v>
      </c>
      <c r="C199" s="0" t="s">
        <v>34</v>
      </c>
      <c r="D199" s="0" t="n">
        <v>368397</v>
      </c>
      <c r="E199" s="0" t="n">
        <v>63</v>
      </c>
      <c r="F199" s="0" t="s">
        <v>18</v>
      </c>
      <c r="G199" s="0" t="str">
        <f aca="false">IF(AND(E199&gt;=$I$2,E199&lt;=$J$2),$K$2,IF(AND(E199&gt;=$I$3,E199&lt;=$J$3),$K$3,IF(AND(E199&gt;=$I$4,E199&lt;=$J$4),$K$4,IF(AND(E199&gt;=$I$5,E199&lt;=$J$5),$K$5,IF(AND(E199&gt;=$I$6,E199&lt;=$J$6),$K$6,IF(AND(E199&gt;=$I$7,E199&lt;=$J$7),$K$7,IF(AND(E199&gt;=$I$8,E199&lt;=$J$8),$K$8,IF(AND(E199&gt;=$I$9,E199&lt;=$J$9),$K$9,IF(AND(E199&gt;=$I$10,E199&lt;=$J$10),$K$10,$K$11)))))))))</f>
        <v>55 - 64</v>
      </c>
      <c r="H199" s="0" t="str">
        <f aca="false">VLOOKUP(B199,$AD$2:$AF$18,3,0)</f>
        <v>COVID</v>
      </c>
    </row>
    <row r="200" customFormat="false" ht="15" hidden="false" customHeight="false" outlineLevel="0" collapsed="false">
      <c r="A200" s="0" t="n">
        <v>199</v>
      </c>
      <c r="B200" s="0" t="n">
        <v>721100120</v>
      </c>
      <c r="C200" s="0" t="s">
        <v>35</v>
      </c>
      <c r="D200" s="0" t="n">
        <v>67720</v>
      </c>
      <c r="E200" s="0" t="n">
        <v>71</v>
      </c>
      <c r="F200" s="0" t="s">
        <v>19</v>
      </c>
      <c r="G200" s="0" t="str">
        <f aca="false">IF(AND(E200&gt;=$I$2,E200&lt;=$J$2),$K$2,IF(AND(E200&gt;=$I$3,E200&lt;=$J$3),$K$3,IF(AND(E200&gt;=$I$4,E200&lt;=$J$4),$K$4,IF(AND(E200&gt;=$I$5,E200&lt;=$J$5),$K$5,IF(AND(E200&gt;=$I$6,E200&lt;=$J$6),$K$6,IF(AND(E200&gt;=$I$7,E200&lt;=$J$7),$K$7,IF(AND(E200&gt;=$I$8,E200&lt;=$J$8),$K$8,IF(AND(E200&gt;=$I$9,E200&lt;=$J$9),$K$9,IF(AND(E200&gt;=$I$10,E200&lt;=$J$10),$K$10,$K$11)))))))))</f>
        <v>65 - 74</v>
      </c>
      <c r="H200" s="0" t="str">
        <f aca="false">VLOOKUP(B200,$AD$2:$AF$18,3,0)</f>
        <v>COVID_IT</v>
      </c>
    </row>
    <row r="201" customFormat="false" ht="15" hidden="false" customHeight="false" outlineLevel="0" collapsed="false">
      <c r="A201" s="0" t="n">
        <v>200</v>
      </c>
      <c r="B201" s="0" t="n">
        <v>721100120</v>
      </c>
      <c r="C201" s="0" t="s">
        <v>35</v>
      </c>
      <c r="D201" s="0" t="n">
        <v>29486</v>
      </c>
      <c r="E201" s="0" t="n">
        <v>79</v>
      </c>
      <c r="F201" s="0" t="s">
        <v>19</v>
      </c>
      <c r="G201" s="0" t="str">
        <f aca="false">IF(AND(E201&gt;=$I$2,E201&lt;=$J$2),$K$2,IF(AND(E201&gt;=$I$3,E201&lt;=$J$3),$K$3,IF(AND(E201&gt;=$I$4,E201&lt;=$J$4),$K$4,IF(AND(E201&gt;=$I$5,E201&lt;=$J$5),$K$5,IF(AND(E201&gt;=$I$6,E201&lt;=$J$6),$K$6,IF(AND(E201&gt;=$I$7,E201&lt;=$J$7),$K$7,IF(AND(E201&gt;=$I$8,E201&lt;=$J$8),$K$8,IF(AND(E201&gt;=$I$9,E201&lt;=$J$9),$K$9,IF(AND(E201&gt;=$I$10,E201&lt;=$J$10),$K$10,$K$11)))))))))</f>
        <v>75 - 84</v>
      </c>
      <c r="H201" s="0" t="str">
        <f aca="false">VLOOKUP(B201,$AD$2:$AF$18,3,0)</f>
        <v>COVID_IT</v>
      </c>
    </row>
    <row r="202" customFormat="false" ht="15" hidden="false" customHeight="false" outlineLevel="0" collapsed="false">
      <c r="A202" s="0" t="n">
        <v>201</v>
      </c>
      <c r="B202" s="0" t="n">
        <v>721100120</v>
      </c>
      <c r="C202" s="0" t="s">
        <v>35</v>
      </c>
      <c r="D202" s="0" t="n">
        <v>164589</v>
      </c>
      <c r="E202" s="0" t="n">
        <v>79</v>
      </c>
      <c r="F202" s="0" t="s">
        <v>18</v>
      </c>
      <c r="G202" s="0" t="str">
        <f aca="false">IF(AND(E202&gt;=$I$2,E202&lt;=$J$2),$K$2,IF(AND(E202&gt;=$I$3,E202&lt;=$J$3),$K$3,IF(AND(E202&gt;=$I$4,E202&lt;=$J$4),$K$4,IF(AND(E202&gt;=$I$5,E202&lt;=$J$5),$K$5,IF(AND(E202&gt;=$I$6,E202&lt;=$J$6),$K$6,IF(AND(E202&gt;=$I$7,E202&lt;=$J$7),$K$7,IF(AND(E202&gt;=$I$8,E202&lt;=$J$8),$K$8,IF(AND(E202&gt;=$I$9,E202&lt;=$J$9),$K$9,IF(AND(E202&gt;=$I$10,E202&lt;=$J$10),$K$10,$K$11)))))))))</f>
        <v>75 - 84</v>
      </c>
      <c r="H202" s="0" t="str">
        <f aca="false">VLOOKUP(B202,$AD$2:$AF$18,3,0)</f>
        <v>COVID_IT</v>
      </c>
    </row>
    <row r="203" customFormat="false" ht="15" hidden="false" customHeight="false" outlineLevel="0" collapsed="false">
      <c r="A203" s="0" t="n">
        <v>202</v>
      </c>
      <c r="B203" s="0" t="n">
        <v>721100120</v>
      </c>
      <c r="C203" s="0" t="s">
        <v>35</v>
      </c>
      <c r="D203" s="0" t="n">
        <v>385075</v>
      </c>
      <c r="E203" s="0" t="n">
        <v>66</v>
      </c>
      <c r="F203" s="0" t="s">
        <v>19</v>
      </c>
      <c r="G203" s="0" t="str">
        <f aca="false">IF(AND(E203&gt;=$I$2,E203&lt;=$J$2),$K$2,IF(AND(E203&gt;=$I$3,E203&lt;=$J$3),$K$3,IF(AND(E203&gt;=$I$4,E203&lt;=$J$4),$K$4,IF(AND(E203&gt;=$I$5,E203&lt;=$J$5),$K$5,IF(AND(E203&gt;=$I$6,E203&lt;=$J$6),$K$6,IF(AND(E203&gt;=$I$7,E203&lt;=$J$7),$K$7,IF(AND(E203&gt;=$I$8,E203&lt;=$J$8),$K$8,IF(AND(E203&gt;=$I$9,E203&lt;=$J$9),$K$9,IF(AND(E203&gt;=$I$10,E203&lt;=$J$10),$K$10,$K$11)))))))))</f>
        <v>65 - 74</v>
      </c>
      <c r="H203" s="0" t="str">
        <f aca="false">VLOOKUP(B203,$AD$2:$AF$18,3,0)</f>
        <v>COVID_IT</v>
      </c>
    </row>
    <row r="204" customFormat="false" ht="15" hidden="false" customHeight="false" outlineLevel="0" collapsed="false">
      <c r="A204" s="0" t="n">
        <v>203</v>
      </c>
      <c r="B204" s="0" t="n">
        <v>721100120</v>
      </c>
      <c r="C204" s="0" t="s">
        <v>35</v>
      </c>
      <c r="D204" s="0" t="n">
        <v>281955</v>
      </c>
      <c r="E204" s="0" t="n">
        <v>70</v>
      </c>
      <c r="F204" s="0" t="s">
        <v>18</v>
      </c>
      <c r="G204" s="0" t="str">
        <f aca="false">IF(AND(E204&gt;=$I$2,E204&lt;=$J$2),$K$2,IF(AND(E204&gt;=$I$3,E204&lt;=$J$3),$K$3,IF(AND(E204&gt;=$I$4,E204&lt;=$J$4),$K$4,IF(AND(E204&gt;=$I$5,E204&lt;=$J$5),$K$5,IF(AND(E204&gt;=$I$6,E204&lt;=$J$6),$K$6,IF(AND(E204&gt;=$I$7,E204&lt;=$J$7),$K$7,IF(AND(E204&gt;=$I$8,E204&lt;=$J$8),$K$8,IF(AND(E204&gt;=$I$9,E204&lt;=$J$9),$K$9,IF(AND(E204&gt;=$I$10,E204&lt;=$J$10),$K$10,$K$11)))))))))</f>
        <v>65 - 74</v>
      </c>
      <c r="H204" s="0" t="str">
        <f aca="false">VLOOKUP(B204,$AD$2:$AF$18,3,0)</f>
        <v>COVID_IT</v>
      </c>
    </row>
    <row r="205" customFormat="false" ht="15" hidden="false" customHeight="false" outlineLevel="0" collapsed="false">
      <c r="A205" s="0" t="n">
        <v>204</v>
      </c>
      <c r="B205" s="0" t="n">
        <v>721100120</v>
      </c>
      <c r="C205" s="0" t="s">
        <v>35</v>
      </c>
      <c r="D205" s="0" t="n">
        <v>22689</v>
      </c>
      <c r="E205" s="0" t="n">
        <v>74</v>
      </c>
      <c r="F205" s="0" t="s">
        <v>19</v>
      </c>
      <c r="G205" s="0" t="str">
        <f aca="false">IF(AND(E205&gt;=$I$2,E205&lt;=$J$2),$K$2,IF(AND(E205&gt;=$I$3,E205&lt;=$J$3),$K$3,IF(AND(E205&gt;=$I$4,E205&lt;=$J$4),$K$4,IF(AND(E205&gt;=$I$5,E205&lt;=$J$5),$K$5,IF(AND(E205&gt;=$I$6,E205&lt;=$J$6),$K$6,IF(AND(E205&gt;=$I$7,E205&lt;=$J$7),$K$7,IF(AND(E205&gt;=$I$8,E205&lt;=$J$8),$K$8,IF(AND(E205&gt;=$I$9,E205&lt;=$J$9),$K$9,IF(AND(E205&gt;=$I$10,E205&lt;=$J$10),$K$10,$K$11)))))))))</f>
        <v>65 - 74</v>
      </c>
      <c r="H205" s="0" t="str">
        <f aca="false">VLOOKUP(B205,$AD$2:$AF$18,3,0)</f>
        <v>COVID_IT</v>
      </c>
    </row>
    <row r="206" customFormat="false" ht="15" hidden="false" customHeight="false" outlineLevel="0" collapsed="false">
      <c r="A206" s="0" t="n">
        <v>205</v>
      </c>
      <c r="B206" s="0" t="n">
        <v>721100120</v>
      </c>
      <c r="C206" s="0" t="s">
        <v>35</v>
      </c>
      <c r="D206" s="0" t="n">
        <v>250591</v>
      </c>
      <c r="E206" s="0" t="n">
        <v>61</v>
      </c>
      <c r="F206" s="0" t="s">
        <v>18</v>
      </c>
      <c r="G206" s="0" t="str">
        <f aca="false">IF(AND(E206&gt;=$I$2,E206&lt;=$J$2),$K$2,IF(AND(E206&gt;=$I$3,E206&lt;=$J$3),$K$3,IF(AND(E206&gt;=$I$4,E206&lt;=$J$4),$K$4,IF(AND(E206&gt;=$I$5,E206&lt;=$J$5),$K$5,IF(AND(E206&gt;=$I$6,E206&lt;=$J$6),$K$6,IF(AND(E206&gt;=$I$7,E206&lt;=$J$7),$K$7,IF(AND(E206&gt;=$I$8,E206&lt;=$J$8),$K$8,IF(AND(E206&gt;=$I$9,E206&lt;=$J$9),$K$9,IF(AND(E206&gt;=$I$10,E206&lt;=$J$10),$K$10,$K$11)))))))))</f>
        <v>55 - 64</v>
      </c>
      <c r="H206" s="0" t="str">
        <f aca="false">VLOOKUP(B206,$AD$2:$AF$18,3,0)</f>
        <v>COVID_IT</v>
      </c>
    </row>
    <row r="207" customFormat="false" ht="15" hidden="false" customHeight="false" outlineLevel="0" collapsed="false">
      <c r="A207" s="0" t="n">
        <v>206</v>
      </c>
      <c r="B207" s="0" t="n">
        <v>721100120</v>
      </c>
      <c r="C207" s="0" t="s">
        <v>35</v>
      </c>
      <c r="D207" s="0" t="n">
        <v>974444</v>
      </c>
      <c r="E207" s="0" t="n">
        <v>72</v>
      </c>
      <c r="F207" s="0" t="s">
        <v>18</v>
      </c>
      <c r="G207" s="0" t="str">
        <f aca="false">IF(AND(E207&gt;=$I$2,E207&lt;=$J$2),$K$2,IF(AND(E207&gt;=$I$3,E207&lt;=$J$3),$K$3,IF(AND(E207&gt;=$I$4,E207&lt;=$J$4),$K$4,IF(AND(E207&gt;=$I$5,E207&lt;=$J$5),$K$5,IF(AND(E207&gt;=$I$6,E207&lt;=$J$6),$K$6,IF(AND(E207&gt;=$I$7,E207&lt;=$J$7),$K$7,IF(AND(E207&gt;=$I$8,E207&lt;=$J$8),$K$8,IF(AND(E207&gt;=$I$9,E207&lt;=$J$9),$K$9,IF(AND(E207&gt;=$I$10,E207&lt;=$J$10),$K$10,$K$11)))))))))</f>
        <v>65 - 74</v>
      </c>
      <c r="H207" s="0" t="str">
        <f aca="false">VLOOKUP(B207,$AD$2:$AF$18,3,0)</f>
        <v>COVID_IT</v>
      </c>
    </row>
    <row r="208" customFormat="false" ht="15" hidden="false" customHeight="false" outlineLevel="0" collapsed="false">
      <c r="A208" s="0" t="n">
        <v>207</v>
      </c>
      <c r="B208" s="0" t="n">
        <v>721100120</v>
      </c>
      <c r="C208" s="0" t="s">
        <v>35</v>
      </c>
      <c r="D208" s="0" t="n">
        <v>973853</v>
      </c>
      <c r="E208" s="0" t="n">
        <v>59</v>
      </c>
      <c r="F208" s="0" t="s">
        <v>19</v>
      </c>
      <c r="G208" s="0" t="str">
        <f aca="false">IF(AND(E208&gt;=$I$2,E208&lt;=$J$2),$K$2,IF(AND(E208&gt;=$I$3,E208&lt;=$J$3),$K$3,IF(AND(E208&gt;=$I$4,E208&lt;=$J$4),$K$4,IF(AND(E208&gt;=$I$5,E208&lt;=$J$5),$K$5,IF(AND(E208&gt;=$I$6,E208&lt;=$J$6),$K$6,IF(AND(E208&gt;=$I$7,E208&lt;=$J$7),$K$7,IF(AND(E208&gt;=$I$8,E208&lt;=$J$8),$K$8,IF(AND(E208&gt;=$I$9,E208&lt;=$J$9),$K$9,IF(AND(E208&gt;=$I$10,E208&lt;=$J$10),$K$10,$K$11)))))))))</f>
        <v>55 - 64</v>
      </c>
      <c r="H208" s="0" t="str">
        <f aca="false">VLOOKUP(B208,$AD$2:$AF$18,3,0)</f>
        <v>COVID_IT</v>
      </c>
    </row>
    <row r="209" customFormat="false" ht="15" hidden="false" customHeight="false" outlineLevel="0" collapsed="false">
      <c r="A209" s="0" t="n">
        <v>208</v>
      </c>
      <c r="B209" s="0" t="n">
        <v>721100120</v>
      </c>
      <c r="C209" s="0" t="s">
        <v>35</v>
      </c>
      <c r="D209" s="0" t="n">
        <v>453837</v>
      </c>
      <c r="E209" s="0" t="n">
        <v>72</v>
      </c>
      <c r="F209" s="0" t="s">
        <v>18</v>
      </c>
      <c r="G209" s="0" t="str">
        <f aca="false">IF(AND(E209&gt;=$I$2,E209&lt;=$J$2),$K$2,IF(AND(E209&gt;=$I$3,E209&lt;=$J$3),$K$3,IF(AND(E209&gt;=$I$4,E209&lt;=$J$4),$K$4,IF(AND(E209&gt;=$I$5,E209&lt;=$J$5),$K$5,IF(AND(E209&gt;=$I$6,E209&lt;=$J$6),$K$6,IF(AND(E209&gt;=$I$7,E209&lt;=$J$7),$K$7,IF(AND(E209&gt;=$I$8,E209&lt;=$J$8),$K$8,IF(AND(E209&gt;=$I$9,E209&lt;=$J$9),$K$9,IF(AND(E209&gt;=$I$10,E209&lt;=$J$10),$K$10,$K$11)))))))))</f>
        <v>65 - 74</v>
      </c>
      <c r="H209" s="0" t="str">
        <f aca="false">VLOOKUP(B209,$AD$2:$AF$18,3,0)</f>
        <v>COVID_IT</v>
      </c>
    </row>
    <row r="210" customFormat="false" ht="15" hidden="false" customHeight="false" outlineLevel="0" collapsed="false">
      <c r="A210" s="0" t="n">
        <v>209</v>
      </c>
      <c r="B210" s="0" t="n">
        <v>721100121</v>
      </c>
      <c r="C210" s="0" t="s">
        <v>36</v>
      </c>
      <c r="D210" s="0" t="n">
        <v>369414</v>
      </c>
      <c r="E210" s="0" t="n">
        <v>91</v>
      </c>
      <c r="F210" s="0" t="s">
        <v>18</v>
      </c>
      <c r="G210" s="0" t="str">
        <f aca="false">IF(AND(E210&gt;=$I$2,E210&lt;=$J$2),$K$2,IF(AND(E210&gt;=$I$3,E210&lt;=$J$3),$K$3,IF(AND(E210&gt;=$I$4,E210&lt;=$J$4),$K$4,IF(AND(E210&gt;=$I$5,E210&lt;=$J$5),$K$5,IF(AND(E210&gt;=$I$6,E210&lt;=$J$6),$K$6,IF(AND(E210&gt;=$I$7,E210&lt;=$J$7),$K$7,IF(AND(E210&gt;=$I$8,E210&lt;=$J$8),$K$8,IF(AND(E210&gt;=$I$9,E210&lt;=$J$9),$K$9,IF(AND(E210&gt;=$I$10,E210&lt;=$J$10),$K$10,$K$11)))))))))</f>
        <v>85 + </v>
      </c>
      <c r="H210" s="0" t="str">
        <f aca="false">VLOOKUP(B210,$AD$2:$AF$18,3,0)</f>
        <v>COVID</v>
      </c>
    </row>
    <row r="211" customFormat="false" ht="15" hidden="false" customHeight="false" outlineLevel="0" collapsed="false">
      <c r="A211" s="0" t="n">
        <v>210</v>
      </c>
      <c r="B211" s="0" t="n">
        <v>721100121</v>
      </c>
      <c r="C211" s="0" t="s">
        <v>36</v>
      </c>
      <c r="D211" s="0" t="n">
        <v>886781</v>
      </c>
      <c r="E211" s="0" t="n">
        <v>60</v>
      </c>
      <c r="F211" s="0" t="s">
        <v>18</v>
      </c>
      <c r="G211" s="0" t="str">
        <f aca="false">IF(AND(E211&gt;=$I$2,E211&lt;=$J$2),$K$2,IF(AND(E211&gt;=$I$3,E211&lt;=$J$3),$K$3,IF(AND(E211&gt;=$I$4,E211&lt;=$J$4),$K$4,IF(AND(E211&gt;=$I$5,E211&lt;=$J$5),$K$5,IF(AND(E211&gt;=$I$6,E211&lt;=$J$6),$K$6,IF(AND(E211&gt;=$I$7,E211&lt;=$J$7),$K$7,IF(AND(E211&gt;=$I$8,E211&lt;=$J$8),$K$8,IF(AND(E211&gt;=$I$9,E211&lt;=$J$9),$K$9,IF(AND(E211&gt;=$I$10,E211&lt;=$J$10),$K$10,$K$11)))))))))</f>
        <v>55 - 64</v>
      </c>
      <c r="H211" s="0" t="str">
        <f aca="false">VLOOKUP(B211,$AD$2:$AF$18,3,0)</f>
        <v>COVID</v>
      </c>
    </row>
    <row r="212" customFormat="false" ht="15" hidden="false" customHeight="false" outlineLevel="0" collapsed="false">
      <c r="A212" s="0" t="n">
        <v>211</v>
      </c>
      <c r="B212" s="0" t="n">
        <v>721100121</v>
      </c>
      <c r="C212" s="0" t="s">
        <v>36</v>
      </c>
      <c r="D212" s="0" t="n">
        <v>919903</v>
      </c>
      <c r="E212" s="0" t="n">
        <v>76</v>
      </c>
      <c r="F212" s="0" t="s">
        <v>18</v>
      </c>
      <c r="G212" s="0" t="str">
        <f aca="false">IF(AND(E212&gt;=$I$2,E212&lt;=$J$2),$K$2,IF(AND(E212&gt;=$I$3,E212&lt;=$J$3),$K$3,IF(AND(E212&gt;=$I$4,E212&lt;=$J$4),$K$4,IF(AND(E212&gt;=$I$5,E212&lt;=$J$5),$K$5,IF(AND(E212&gt;=$I$6,E212&lt;=$J$6),$K$6,IF(AND(E212&gt;=$I$7,E212&lt;=$J$7),$K$7,IF(AND(E212&gt;=$I$8,E212&lt;=$J$8),$K$8,IF(AND(E212&gt;=$I$9,E212&lt;=$J$9),$K$9,IF(AND(E212&gt;=$I$10,E212&lt;=$J$10),$K$10,$K$11)))))))))</f>
        <v>75 - 84</v>
      </c>
      <c r="H212" s="0" t="str">
        <f aca="false">VLOOKUP(B212,$AD$2:$AF$18,3,0)</f>
        <v>COVID</v>
      </c>
    </row>
    <row r="213" customFormat="false" ht="15" hidden="false" customHeight="false" outlineLevel="0" collapsed="false">
      <c r="A213" s="0" t="n">
        <v>212</v>
      </c>
      <c r="B213" s="0" t="n">
        <v>721100121</v>
      </c>
      <c r="C213" s="0" t="s">
        <v>36</v>
      </c>
      <c r="D213" s="0" t="n">
        <v>970766</v>
      </c>
      <c r="E213" s="0" t="n">
        <v>74</v>
      </c>
      <c r="F213" s="0" t="s">
        <v>19</v>
      </c>
      <c r="G213" s="0" t="str">
        <f aca="false">IF(AND(E213&gt;=$I$2,E213&lt;=$J$2),$K$2,IF(AND(E213&gt;=$I$3,E213&lt;=$J$3),$K$3,IF(AND(E213&gt;=$I$4,E213&lt;=$J$4),$K$4,IF(AND(E213&gt;=$I$5,E213&lt;=$J$5),$K$5,IF(AND(E213&gt;=$I$6,E213&lt;=$J$6),$K$6,IF(AND(E213&gt;=$I$7,E213&lt;=$J$7),$K$7,IF(AND(E213&gt;=$I$8,E213&lt;=$J$8),$K$8,IF(AND(E213&gt;=$I$9,E213&lt;=$J$9),$K$9,IF(AND(E213&gt;=$I$10,E213&lt;=$J$10),$K$10,$K$11)))))))))</f>
        <v>65 - 74</v>
      </c>
      <c r="H213" s="0" t="str">
        <f aca="false">VLOOKUP(B213,$AD$2:$AF$18,3,0)</f>
        <v>COVID</v>
      </c>
    </row>
    <row r="214" customFormat="false" ht="15" hidden="false" customHeight="false" outlineLevel="0" collapsed="false">
      <c r="A214" s="0" t="n">
        <v>213</v>
      </c>
      <c r="B214" s="0" t="n">
        <v>721100121</v>
      </c>
      <c r="C214" s="0" t="s">
        <v>36</v>
      </c>
      <c r="D214" s="0" t="n">
        <v>245068</v>
      </c>
      <c r="E214" s="0" t="n">
        <v>80</v>
      </c>
      <c r="F214" s="0" t="s">
        <v>18</v>
      </c>
      <c r="G214" s="0" t="str">
        <f aca="false">IF(AND(E214&gt;=$I$2,E214&lt;=$J$2),$K$2,IF(AND(E214&gt;=$I$3,E214&lt;=$J$3),$K$3,IF(AND(E214&gt;=$I$4,E214&lt;=$J$4),$K$4,IF(AND(E214&gt;=$I$5,E214&lt;=$J$5),$K$5,IF(AND(E214&gt;=$I$6,E214&lt;=$J$6),$K$6,IF(AND(E214&gt;=$I$7,E214&lt;=$J$7),$K$7,IF(AND(E214&gt;=$I$8,E214&lt;=$J$8),$K$8,IF(AND(E214&gt;=$I$9,E214&lt;=$J$9),$K$9,IF(AND(E214&gt;=$I$10,E214&lt;=$J$10),$K$10,$K$11)))))))))</f>
        <v>75 - 84</v>
      </c>
      <c r="H214" s="0" t="str">
        <f aca="false">VLOOKUP(B214,$AD$2:$AF$18,3,0)</f>
        <v>COVID</v>
      </c>
    </row>
    <row r="215" customFormat="false" ht="15" hidden="false" customHeight="false" outlineLevel="0" collapsed="false">
      <c r="A215" s="0" t="n">
        <v>214</v>
      </c>
      <c r="B215" s="0" t="n">
        <v>721100121</v>
      </c>
      <c r="C215" s="0" t="s">
        <v>36</v>
      </c>
      <c r="D215" s="0" t="n">
        <v>514640</v>
      </c>
      <c r="E215" s="0" t="n">
        <v>91</v>
      </c>
      <c r="F215" s="0" t="s">
        <v>19</v>
      </c>
      <c r="G215" s="0" t="str">
        <f aca="false">IF(AND(E215&gt;=$I$2,E215&lt;=$J$2),$K$2,IF(AND(E215&gt;=$I$3,E215&lt;=$J$3),$K$3,IF(AND(E215&gt;=$I$4,E215&lt;=$J$4),$K$4,IF(AND(E215&gt;=$I$5,E215&lt;=$J$5),$K$5,IF(AND(E215&gt;=$I$6,E215&lt;=$J$6),$K$6,IF(AND(E215&gt;=$I$7,E215&lt;=$J$7),$K$7,IF(AND(E215&gt;=$I$8,E215&lt;=$J$8),$K$8,IF(AND(E215&gt;=$I$9,E215&lt;=$J$9),$K$9,IF(AND(E215&gt;=$I$10,E215&lt;=$J$10),$K$10,$K$11)))))))))</f>
        <v>85 + </v>
      </c>
      <c r="H215" s="0" t="str">
        <f aca="false">VLOOKUP(B215,$AD$2:$AF$18,3,0)</f>
        <v>COVID</v>
      </c>
    </row>
    <row r="216" customFormat="false" ht="15" hidden="false" customHeight="false" outlineLevel="0" collapsed="false">
      <c r="A216" s="0" t="n">
        <v>215</v>
      </c>
      <c r="B216" s="0" t="n">
        <v>721100121</v>
      </c>
      <c r="C216" s="0" t="s">
        <v>36</v>
      </c>
      <c r="D216" s="0" t="n">
        <v>431438</v>
      </c>
      <c r="E216" s="0" t="n">
        <v>81</v>
      </c>
      <c r="F216" s="0" t="s">
        <v>19</v>
      </c>
      <c r="G216" s="0" t="str">
        <f aca="false">IF(AND(E216&gt;=$I$2,E216&lt;=$J$2),$K$2,IF(AND(E216&gt;=$I$3,E216&lt;=$J$3),$K$3,IF(AND(E216&gt;=$I$4,E216&lt;=$J$4),$K$4,IF(AND(E216&gt;=$I$5,E216&lt;=$J$5),$K$5,IF(AND(E216&gt;=$I$6,E216&lt;=$J$6),$K$6,IF(AND(E216&gt;=$I$7,E216&lt;=$J$7),$K$7,IF(AND(E216&gt;=$I$8,E216&lt;=$J$8),$K$8,IF(AND(E216&gt;=$I$9,E216&lt;=$J$9),$K$9,IF(AND(E216&gt;=$I$10,E216&lt;=$J$10),$K$10,$K$11)))))))))</f>
        <v>75 - 84</v>
      </c>
      <c r="H216" s="0" t="str">
        <f aca="false">VLOOKUP(B216,$AD$2:$AF$18,3,0)</f>
        <v>COVID</v>
      </c>
    </row>
    <row r="217" customFormat="false" ht="15" hidden="false" customHeight="false" outlineLevel="0" collapsed="false">
      <c r="A217" s="0" t="n">
        <v>216</v>
      </c>
      <c r="B217" s="0" t="n">
        <v>721100121</v>
      </c>
      <c r="C217" s="0" t="s">
        <v>36</v>
      </c>
      <c r="D217" s="0" t="n">
        <v>972665</v>
      </c>
      <c r="E217" s="0" t="n">
        <v>88</v>
      </c>
      <c r="F217" s="0" t="s">
        <v>19</v>
      </c>
      <c r="G217" s="0" t="str">
        <f aca="false">IF(AND(E217&gt;=$I$2,E217&lt;=$J$2),$K$2,IF(AND(E217&gt;=$I$3,E217&lt;=$J$3),$K$3,IF(AND(E217&gt;=$I$4,E217&lt;=$J$4),$K$4,IF(AND(E217&gt;=$I$5,E217&lt;=$J$5),$K$5,IF(AND(E217&gt;=$I$6,E217&lt;=$J$6),$K$6,IF(AND(E217&gt;=$I$7,E217&lt;=$J$7),$K$7,IF(AND(E217&gt;=$I$8,E217&lt;=$J$8),$K$8,IF(AND(E217&gt;=$I$9,E217&lt;=$J$9),$K$9,IF(AND(E217&gt;=$I$10,E217&lt;=$J$10),$K$10,$K$11)))))))))</f>
        <v>85 + </v>
      </c>
      <c r="H217" s="0" t="str">
        <f aca="false">VLOOKUP(B217,$AD$2:$AF$18,3,0)</f>
        <v>COVID</v>
      </c>
    </row>
    <row r="218" customFormat="false" ht="15" hidden="false" customHeight="false" outlineLevel="0" collapsed="false">
      <c r="A218" s="0" t="n">
        <v>217</v>
      </c>
      <c r="B218" s="0" t="n">
        <v>721100121</v>
      </c>
      <c r="C218" s="0" t="s">
        <v>36</v>
      </c>
      <c r="D218" s="0" t="n">
        <v>193960</v>
      </c>
      <c r="E218" s="0" t="n">
        <v>72</v>
      </c>
      <c r="F218" s="0" t="s">
        <v>18</v>
      </c>
      <c r="G218" s="0" t="str">
        <f aca="false">IF(AND(E218&gt;=$I$2,E218&lt;=$J$2),$K$2,IF(AND(E218&gt;=$I$3,E218&lt;=$J$3),$K$3,IF(AND(E218&gt;=$I$4,E218&lt;=$J$4),$K$4,IF(AND(E218&gt;=$I$5,E218&lt;=$J$5),$K$5,IF(AND(E218&gt;=$I$6,E218&lt;=$J$6),$K$6,IF(AND(E218&gt;=$I$7,E218&lt;=$J$7),$K$7,IF(AND(E218&gt;=$I$8,E218&lt;=$J$8),$K$8,IF(AND(E218&gt;=$I$9,E218&lt;=$J$9),$K$9,IF(AND(E218&gt;=$I$10,E218&lt;=$J$10),$K$10,$K$11)))))))))</f>
        <v>65 - 74</v>
      </c>
      <c r="H218" s="0" t="str">
        <f aca="false">VLOOKUP(B218,$AD$2:$AF$18,3,0)</f>
        <v>COVID</v>
      </c>
    </row>
    <row r="219" customFormat="false" ht="15" hidden="false" customHeight="false" outlineLevel="0" collapsed="false">
      <c r="A219" s="0" t="n">
        <v>218</v>
      </c>
      <c r="B219" s="0" t="n">
        <v>721100121</v>
      </c>
      <c r="C219" s="0" t="s">
        <v>36</v>
      </c>
      <c r="D219" s="0" t="n">
        <v>328323</v>
      </c>
      <c r="E219" s="0" t="n">
        <v>85</v>
      </c>
      <c r="F219" s="0" t="s">
        <v>18</v>
      </c>
      <c r="G219" s="0" t="str">
        <f aca="false">IF(AND(E219&gt;=$I$2,E219&lt;=$J$2),$K$2,IF(AND(E219&gt;=$I$3,E219&lt;=$J$3),$K$3,IF(AND(E219&gt;=$I$4,E219&lt;=$J$4),$K$4,IF(AND(E219&gt;=$I$5,E219&lt;=$J$5),$K$5,IF(AND(E219&gt;=$I$6,E219&lt;=$J$6),$K$6,IF(AND(E219&gt;=$I$7,E219&lt;=$J$7),$K$7,IF(AND(E219&gt;=$I$8,E219&lt;=$J$8),$K$8,IF(AND(E219&gt;=$I$9,E219&lt;=$J$9),$K$9,IF(AND(E219&gt;=$I$10,E219&lt;=$J$10),$K$10,$K$11)))))))))</f>
        <v>85 + </v>
      </c>
      <c r="H219" s="0" t="str">
        <f aca="false">VLOOKUP(B219,$AD$2:$AF$18,3,0)</f>
        <v>COVID</v>
      </c>
    </row>
    <row r="220" customFormat="false" ht="15" hidden="false" customHeight="false" outlineLevel="0" collapsed="false">
      <c r="A220" s="0" t="n">
        <v>219</v>
      </c>
      <c r="B220" s="0" t="n">
        <v>721100121</v>
      </c>
      <c r="C220" s="0" t="s">
        <v>36</v>
      </c>
      <c r="D220" s="0" t="n">
        <v>14157</v>
      </c>
      <c r="E220" s="0" t="n">
        <v>90</v>
      </c>
      <c r="F220" s="0" t="s">
        <v>18</v>
      </c>
      <c r="G220" s="0" t="str">
        <f aca="false">IF(AND(E220&gt;=$I$2,E220&lt;=$J$2),$K$2,IF(AND(E220&gt;=$I$3,E220&lt;=$J$3),$K$3,IF(AND(E220&gt;=$I$4,E220&lt;=$J$4),$K$4,IF(AND(E220&gt;=$I$5,E220&lt;=$J$5),$K$5,IF(AND(E220&gt;=$I$6,E220&lt;=$J$6),$K$6,IF(AND(E220&gt;=$I$7,E220&lt;=$J$7),$K$7,IF(AND(E220&gt;=$I$8,E220&lt;=$J$8),$K$8,IF(AND(E220&gt;=$I$9,E220&lt;=$J$9),$K$9,IF(AND(E220&gt;=$I$10,E220&lt;=$J$10),$K$10,$K$11)))))))))</f>
        <v>85 + </v>
      </c>
      <c r="H220" s="0" t="str">
        <f aca="false">VLOOKUP(B220,$AD$2:$AF$18,3,0)</f>
        <v>COVID</v>
      </c>
    </row>
    <row r="221" customFormat="false" ht="15" hidden="false" customHeight="false" outlineLevel="0" collapsed="false">
      <c r="A221" s="0" t="n">
        <v>220</v>
      </c>
      <c r="B221" s="0" t="n">
        <v>721100121</v>
      </c>
      <c r="C221" s="0" t="s">
        <v>36</v>
      </c>
      <c r="D221" s="0" t="n">
        <v>177716</v>
      </c>
      <c r="E221" s="0" t="n">
        <v>93</v>
      </c>
      <c r="F221" s="0" t="s">
        <v>18</v>
      </c>
      <c r="G221" s="0" t="str">
        <f aca="false">IF(AND(E221&gt;=$I$2,E221&lt;=$J$2),$K$2,IF(AND(E221&gt;=$I$3,E221&lt;=$J$3),$K$3,IF(AND(E221&gt;=$I$4,E221&lt;=$J$4),$K$4,IF(AND(E221&gt;=$I$5,E221&lt;=$J$5),$K$5,IF(AND(E221&gt;=$I$6,E221&lt;=$J$6),$K$6,IF(AND(E221&gt;=$I$7,E221&lt;=$J$7),$K$7,IF(AND(E221&gt;=$I$8,E221&lt;=$J$8),$K$8,IF(AND(E221&gt;=$I$9,E221&lt;=$J$9),$K$9,IF(AND(E221&gt;=$I$10,E221&lt;=$J$10),$K$10,$K$11)))))))))</f>
        <v>85 + </v>
      </c>
      <c r="H221" s="0" t="str">
        <f aca="false">VLOOKUP(B221,$AD$2:$AF$18,3,0)</f>
        <v>COVID</v>
      </c>
    </row>
    <row r="222" customFormat="false" ht="15" hidden="false" customHeight="false" outlineLevel="0" collapsed="false">
      <c r="A222" s="0" t="n">
        <v>221</v>
      </c>
      <c r="B222" s="0" t="n">
        <v>721100121</v>
      </c>
      <c r="C222" s="0" t="s">
        <v>36</v>
      </c>
      <c r="D222" s="0" t="n">
        <v>211874</v>
      </c>
      <c r="E222" s="0" t="n">
        <v>69</v>
      </c>
      <c r="F222" s="0" t="s">
        <v>18</v>
      </c>
      <c r="G222" s="0" t="str">
        <f aca="false">IF(AND(E222&gt;=$I$2,E222&lt;=$J$2),$K$2,IF(AND(E222&gt;=$I$3,E222&lt;=$J$3),$K$3,IF(AND(E222&gt;=$I$4,E222&lt;=$J$4),$K$4,IF(AND(E222&gt;=$I$5,E222&lt;=$J$5),$K$5,IF(AND(E222&gt;=$I$6,E222&lt;=$J$6),$K$6,IF(AND(E222&gt;=$I$7,E222&lt;=$J$7),$K$7,IF(AND(E222&gt;=$I$8,E222&lt;=$J$8),$K$8,IF(AND(E222&gt;=$I$9,E222&lt;=$J$9),$K$9,IF(AND(E222&gt;=$I$10,E222&lt;=$J$10),$K$10,$K$11)))))))))</f>
        <v>65 - 74</v>
      </c>
      <c r="H222" s="0" t="str">
        <f aca="false">VLOOKUP(B222,$AD$2:$AF$18,3,0)</f>
        <v>COVID</v>
      </c>
    </row>
    <row r="223" customFormat="false" ht="15" hidden="false" customHeight="false" outlineLevel="0" collapsed="false">
      <c r="A223" s="0" t="n">
        <v>222</v>
      </c>
      <c r="B223" s="0" t="n">
        <v>721100121</v>
      </c>
      <c r="C223" s="0" t="s">
        <v>36</v>
      </c>
      <c r="D223" s="0" t="n">
        <v>70485</v>
      </c>
      <c r="E223" s="0" t="n">
        <v>86</v>
      </c>
      <c r="F223" s="0" t="s">
        <v>19</v>
      </c>
      <c r="G223" s="0" t="str">
        <f aca="false">IF(AND(E223&gt;=$I$2,E223&lt;=$J$2),$K$2,IF(AND(E223&gt;=$I$3,E223&lt;=$J$3),$K$3,IF(AND(E223&gt;=$I$4,E223&lt;=$J$4),$K$4,IF(AND(E223&gt;=$I$5,E223&lt;=$J$5),$K$5,IF(AND(E223&gt;=$I$6,E223&lt;=$J$6),$K$6,IF(AND(E223&gt;=$I$7,E223&lt;=$J$7),$K$7,IF(AND(E223&gt;=$I$8,E223&lt;=$J$8),$K$8,IF(AND(E223&gt;=$I$9,E223&lt;=$J$9),$K$9,IF(AND(E223&gt;=$I$10,E223&lt;=$J$10),$K$10,$K$11)))))))))</f>
        <v>85 + </v>
      </c>
      <c r="H223" s="0" t="str">
        <f aca="false">VLOOKUP(B223,$AD$2:$AF$18,3,0)</f>
        <v>COVID</v>
      </c>
    </row>
    <row r="224" customFormat="false" ht="15" hidden="false" customHeight="false" outlineLevel="0" collapsed="false">
      <c r="A224" s="0" t="n">
        <v>223</v>
      </c>
      <c r="B224" s="0" t="n">
        <v>721100121</v>
      </c>
      <c r="C224" s="0" t="s">
        <v>36</v>
      </c>
      <c r="D224" s="0" t="n">
        <v>46013</v>
      </c>
      <c r="E224" s="0" t="n">
        <v>90</v>
      </c>
      <c r="F224" s="0" t="s">
        <v>19</v>
      </c>
      <c r="G224" s="0" t="str">
        <f aca="false">IF(AND(E224&gt;=$I$2,E224&lt;=$J$2),$K$2,IF(AND(E224&gt;=$I$3,E224&lt;=$J$3),$K$3,IF(AND(E224&gt;=$I$4,E224&lt;=$J$4),$K$4,IF(AND(E224&gt;=$I$5,E224&lt;=$J$5),$K$5,IF(AND(E224&gt;=$I$6,E224&lt;=$J$6),$K$6,IF(AND(E224&gt;=$I$7,E224&lt;=$J$7),$K$7,IF(AND(E224&gt;=$I$8,E224&lt;=$J$8),$K$8,IF(AND(E224&gt;=$I$9,E224&lt;=$J$9),$K$9,IF(AND(E224&gt;=$I$10,E224&lt;=$J$10),$K$10,$K$11)))))))))</f>
        <v>85 + </v>
      </c>
      <c r="H224" s="0" t="str">
        <f aca="false">VLOOKUP(B224,$AD$2:$AF$18,3,0)</f>
        <v>COVID</v>
      </c>
    </row>
    <row r="225" customFormat="false" ht="15" hidden="false" customHeight="false" outlineLevel="0" collapsed="false">
      <c r="A225" s="0" t="n">
        <v>224</v>
      </c>
      <c r="B225" s="0" t="n">
        <v>721100121</v>
      </c>
      <c r="C225" s="0" t="s">
        <v>36</v>
      </c>
      <c r="D225" s="0" t="n">
        <v>554831</v>
      </c>
      <c r="E225" s="0" t="n">
        <v>71</v>
      </c>
      <c r="F225" s="0" t="s">
        <v>19</v>
      </c>
      <c r="G225" s="0" t="str">
        <f aca="false">IF(AND(E225&gt;=$I$2,E225&lt;=$J$2),$K$2,IF(AND(E225&gt;=$I$3,E225&lt;=$J$3),$K$3,IF(AND(E225&gt;=$I$4,E225&lt;=$J$4),$K$4,IF(AND(E225&gt;=$I$5,E225&lt;=$J$5),$K$5,IF(AND(E225&gt;=$I$6,E225&lt;=$J$6),$K$6,IF(AND(E225&gt;=$I$7,E225&lt;=$J$7),$K$7,IF(AND(E225&gt;=$I$8,E225&lt;=$J$8),$K$8,IF(AND(E225&gt;=$I$9,E225&lt;=$J$9),$K$9,IF(AND(E225&gt;=$I$10,E225&lt;=$J$10),$K$10,$K$11)))))))))</f>
        <v>65 - 74</v>
      </c>
      <c r="H225" s="0" t="str">
        <f aca="false">VLOOKUP(B225,$AD$2:$AF$18,3,0)</f>
        <v>COVID</v>
      </c>
    </row>
    <row r="226" customFormat="false" ht="15" hidden="false" customHeight="false" outlineLevel="0" collapsed="false">
      <c r="A226" s="0" t="n">
        <v>225</v>
      </c>
      <c r="B226" s="0" t="n">
        <v>721100121</v>
      </c>
      <c r="C226" s="0" t="s">
        <v>36</v>
      </c>
      <c r="D226" s="0" t="n">
        <v>890455</v>
      </c>
      <c r="E226" s="0" t="n">
        <v>83</v>
      </c>
      <c r="F226" s="0" t="s">
        <v>18</v>
      </c>
      <c r="G226" s="0" t="str">
        <f aca="false">IF(AND(E226&gt;=$I$2,E226&lt;=$J$2),$K$2,IF(AND(E226&gt;=$I$3,E226&lt;=$J$3),$K$3,IF(AND(E226&gt;=$I$4,E226&lt;=$J$4),$K$4,IF(AND(E226&gt;=$I$5,E226&lt;=$J$5),$K$5,IF(AND(E226&gt;=$I$6,E226&lt;=$J$6),$K$6,IF(AND(E226&gt;=$I$7,E226&lt;=$J$7),$K$7,IF(AND(E226&gt;=$I$8,E226&lt;=$J$8),$K$8,IF(AND(E226&gt;=$I$9,E226&lt;=$J$9),$K$9,IF(AND(E226&gt;=$I$10,E226&lt;=$J$10),$K$10,$K$11)))))))))</f>
        <v>75 - 84</v>
      </c>
      <c r="H226" s="0" t="str">
        <f aca="false">VLOOKUP(B226,$AD$2:$AF$18,3,0)</f>
        <v>COVID</v>
      </c>
    </row>
    <row r="227" customFormat="false" ht="15" hidden="false" customHeight="false" outlineLevel="0" collapsed="false">
      <c r="A227" s="0" t="n">
        <v>226</v>
      </c>
      <c r="B227" s="0" t="n">
        <v>721100121</v>
      </c>
      <c r="C227" s="0" t="s">
        <v>36</v>
      </c>
      <c r="D227" s="0" t="n">
        <v>348982</v>
      </c>
      <c r="E227" s="0" t="n">
        <v>73</v>
      </c>
      <c r="F227" s="0" t="s">
        <v>18</v>
      </c>
      <c r="G227" s="0" t="str">
        <f aca="false">IF(AND(E227&gt;=$I$2,E227&lt;=$J$2),$K$2,IF(AND(E227&gt;=$I$3,E227&lt;=$J$3),$K$3,IF(AND(E227&gt;=$I$4,E227&lt;=$J$4),$K$4,IF(AND(E227&gt;=$I$5,E227&lt;=$J$5),$K$5,IF(AND(E227&gt;=$I$6,E227&lt;=$J$6),$K$6,IF(AND(E227&gt;=$I$7,E227&lt;=$J$7),$K$7,IF(AND(E227&gt;=$I$8,E227&lt;=$J$8),$K$8,IF(AND(E227&gt;=$I$9,E227&lt;=$J$9),$K$9,IF(AND(E227&gt;=$I$10,E227&lt;=$J$10),$K$10,$K$11)))))))))</f>
        <v>65 - 74</v>
      </c>
      <c r="H227" s="0" t="str">
        <f aca="false">VLOOKUP(B227,$AD$2:$AF$18,3,0)</f>
        <v>COVID</v>
      </c>
    </row>
    <row r="228" customFormat="false" ht="15" hidden="false" customHeight="false" outlineLevel="0" collapsed="false">
      <c r="A228" s="0" t="n">
        <v>227</v>
      </c>
      <c r="B228" s="0" t="n">
        <v>721100121</v>
      </c>
      <c r="C228" s="0" t="s">
        <v>36</v>
      </c>
      <c r="D228" s="0" t="n">
        <v>86045</v>
      </c>
      <c r="E228" s="0" t="n">
        <v>58</v>
      </c>
      <c r="F228" s="0" t="s">
        <v>19</v>
      </c>
      <c r="G228" s="0" t="str">
        <f aca="false">IF(AND(E228&gt;=$I$2,E228&lt;=$J$2),$K$2,IF(AND(E228&gt;=$I$3,E228&lt;=$J$3),$K$3,IF(AND(E228&gt;=$I$4,E228&lt;=$J$4),$K$4,IF(AND(E228&gt;=$I$5,E228&lt;=$J$5),$K$5,IF(AND(E228&gt;=$I$6,E228&lt;=$J$6),$K$6,IF(AND(E228&gt;=$I$7,E228&lt;=$J$7),$K$7,IF(AND(E228&gt;=$I$8,E228&lt;=$J$8),$K$8,IF(AND(E228&gt;=$I$9,E228&lt;=$J$9),$K$9,IF(AND(E228&gt;=$I$10,E228&lt;=$J$10),$K$10,$K$11)))))))))</f>
        <v>55 - 64</v>
      </c>
      <c r="H228" s="0" t="str">
        <f aca="false">VLOOKUP(B228,$AD$2:$AF$18,3,0)</f>
        <v>COVID</v>
      </c>
    </row>
    <row r="229" customFormat="false" ht="15" hidden="false" customHeight="false" outlineLevel="0" collapsed="false">
      <c r="A229" s="0" t="n">
        <v>228</v>
      </c>
      <c r="B229" s="0" t="n">
        <v>721100121</v>
      </c>
      <c r="C229" s="0" t="s">
        <v>36</v>
      </c>
      <c r="D229" s="0" t="n">
        <v>197634</v>
      </c>
      <c r="E229" s="0" t="n">
        <v>85</v>
      </c>
      <c r="F229" s="0" t="s">
        <v>18</v>
      </c>
      <c r="G229" s="0" t="str">
        <f aca="false">IF(AND(E229&gt;=$I$2,E229&lt;=$J$2),$K$2,IF(AND(E229&gt;=$I$3,E229&lt;=$J$3),$K$3,IF(AND(E229&gt;=$I$4,E229&lt;=$J$4),$K$4,IF(AND(E229&gt;=$I$5,E229&lt;=$J$5),$K$5,IF(AND(E229&gt;=$I$6,E229&lt;=$J$6),$K$6,IF(AND(E229&gt;=$I$7,E229&lt;=$J$7),$K$7,IF(AND(E229&gt;=$I$8,E229&lt;=$J$8),$K$8,IF(AND(E229&gt;=$I$9,E229&lt;=$J$9),$K$9,IF(AND(E229&gt;=$I$10,E229&lt;=$J$10),$K$10,$K$11)))))))))</f>
        <v>85 + </v>
      </c>
      <c r="H229" s="0" t="str">
        <f aca="false">VLOOKUP(B229,$AD$2:$AF$18,3,0)</f>
        <v>COVID</v>
      </c>
    </row>
    <row r="230" customFormat="false" ht="15" hidden="false" customHeight="false" outlineLevel="0" collapsed="false">
      <c r="A230" s="0" t="n">
        <v>229</v>
      </c>
      <c r="B230" s="0" t="n">
        <v>721100121</v>
      </c>
      <c r="C230" s="0" t="s">
        <v>36</v>
      </c>
      <c r="D230" s="0" t="n">
        <v>1564</v>
      </c>
      <c r="E230" s="0" t="n">
        <v>85</v>
      </c>
      <c r="F230" s="0" t="s">
        <v>19</v>
      </c>
      <c r="G230" s="0" t="str">
        <f aca="false">IF(AND(E230&gt;=$I$2,E230&lt;=$J$2),$K$2,IF(AND(E230&gt;=$I$3,E230&lt;=$J$3),$K$3,IF(AND(E230&gt;=$I$4,E230&lt;=$J$4),$K$4,IF(AND(E230&gt;=$I$5,E230&lt;=$J$5),$K$5,IF(AND(E230&gt;=$I$6,E230&lt;=$J$6),$K$6,IF(AND(E230&gt;=$I$7,E230&lt;=$J$7),$K$7,IF(AND(E230&gt;=$I$8,E230&lt;=$J$8),$K$8,IF(AND(E230&gt;=$I$9,E230&lt;=$J$9),$K$9,IF(AND(E230&gt;=$I$10,E230&lt;=$J$10),$K$10,$K$11)))))))))</f>
        <v>85 + </v>
      </c>
      <c r="H230" s="0" t="str">
        <f aca="false">VLOOKUP(B230,$AD$2:$AF$18,3,0)</f>
        <v>COVID</v>
      </c>
    </row>
    <row r="231" customFormat="false" ht="15" hidden="false" customHeight="false" outlineLevel="0" collapsed="false">
      <c r="A231" s="0" t="n">
        <v>230</v>
      </c>
      <c r="B231" s="0" t="n">
        <v>721100121</v>
      </c>
      <c r="C231" s="0" t="s">
        <v>36</v>
      </c>
      <c r="D231" s="0" t="n">
        <v>291725</v>
      </c>
      <c r="E231" s="0" t="n">
        <v>92</v>
      </c>
      <c r="F231" s="0" t="s">
        <v>18</v>
      </c>
      <c r="G231" s="0" t="str">
        <f aca="false">IF(AND(E231&gt;=$I$2,E231&lt;=$J$2),$K$2,IF(AND(E231&gt;=$I$3,E231&lt;=$J$3),$K$3,IF(AND(E231&gt;=$I$4,E231&lt;=$J$4),$K$4,IF(AND(E231&gt;=$I$5,E231&lt;=$J$5),$K$5,IF(AND(E231&gt;=$I$6,E231&lt;=$J$6),$K$6,IF(AND(E231&gt;=$I$7,E231&lt;=$J$7),$K$7,IF(AND(E231&gt;=$I$8,E231&lt;=$J$8),$K$8,IF(AND(E231&gt;=$I$9,E231&lt;=$J$9),$K$9,IF(AND(E231&gt;=$I$10,E231&lt;=$J$10),$K$10,$K$11)))))))))</f>
        <v>85 + </v>
      </c>
      <c r="H231" s="0" t="str">
        <f aca="false">VLOOKUP(B231,$AD$2:$AF$18,3,0)</f>
        <v>COVID</v>
      </c>
    </row>
    <row r="232" customFormat="false" ht="15" hidden="false" customHeight="false" outlineLevel="0" collapsed="false">
      <c r="A232" s="0" t="n">
        <v>231</v>
      </c>
      <c r="B232" s="0" t="n">
        <v>721100121</v>
      </c>
      <c r="C232" s="0" t="s">
        <v>36</v>
      </c>
      <c r="D232" s="0" t="n">
        <v>153610</v>
      </c>
      <c r="E232" s="0" t="n">
        <v>81</v>
      </c>
      <c r="F232" s="0" t="s">
        <v>18</v>
      </c>
      <c r="G232" s="0" t="str">
        <f aca="false">IF(AND(E232&gt;=$I$2,E232&lt;=$J$2),$K$2,IF(AND(E232&gt;=$I$3,E232&lt;=$J$3),$K$3,IF(AND(E232&gt;=$I$4,E232&lt;=$J$4),$K$4,IF(AND(E232&gt;=$I$5,E232&lt;=$J$5),$K$5,IF(AND(E232&gt;=$I$6,E232&lt;=$J$6),$K$6,IF(AND(E232&gt;=$I$7,E232&lt;=$J$7),$K$7,IF(AND(E232&gt;=$I$8,E232&lt;=$J$8),$K$8,IF(AND(E232&gt;=$I$9,E232&lt;=$J$9),$K$9,IF(AND(E232&gt;=$I$10,E232&lt;=$J$10),$K$10,$K$11)))))))))</f>
        <v>75 - 84</v>
      </c>
      <c r="H232" s="0" t="str">
        <f aca="false">VLOOKUP(B232,$AD$2:$AF$18,3,0)</f>
        <v>COVID</v>
      </c>
    </row>
    <row r="233" customFormat="false" ht="15" hidden="false" customHeight="false" outlineLevel="0" collapsed="false">
      <c r="A233" s="0" t="n">
        <v>232</v>
      </c>
      <c r="B233" s="0" t="n">
        <v>721100121</v>
      </c>
      <c r="C233" s="0" t="s">
        <v>36</v>
      </c>
      <c r="D233" s="0" t="n">
        <v>184831</v>
      </c>
      <c r="E233" s="0" t="n">
        <v>84</v>
      </c>
      <c r="F233" s="0" t="s">
        <v>18</v>
      </c>
      <c r="G233" s="0" t="str">
        <f aca="false">IF(AND(E233&gt;=$I$2,E233&lt;=$J$2),$K$2,IF(AND(E233&gt;=$I$3,E233&lt;=$J$3),$K$3,IF(AND(E233&gt;=$I$4,E233&lt;=$J$4),$K$4,IF(AND(E233&gt;=$I$5,E233&lt;=$J$5),$K$5,IF(AND(E233&gt;=$I$6,E233&lt;=$J$6),$K$6,IF(AND(E233&gt;=$I$7,E233&lt;=$J$7),$K$7,IF(AND(E233&gt;=$I$8,E233&lt;=$J$8),$K$8,IF(AND(E233&gt;=$I$9,E233&lt;=$J$9),$K$9,IF(AND(E233&gt;=$I$10,E233&lt;=$J$10),$K$10,$K$11)))))))))</f>
        <v>75 - 84</v>
      </c>
      <c r="H233" s="0" t="str">
        <f aca="false">VLOOKUP(B233,$AD$2:$AF$18,3,0)</f>
        <v>COVID</v>
      </c>
    </row>
    <row r="234" customFormat="false" ht="15" hidden="false" customHeight="false" outlineLevel="0" collapsed="false">
      <c r="A234" s="0" t="n">
        <v>233</v>
      </c>
      <c r="B234" s="0" t="n">
        <v>721100121</v>
      </c>
      <c r="C234" s="0" t="s">
        <v>36</v>
      </c>
      <c r="D234" s="0" t="n">
        <v>975287</v>
      </c>
      <c r="E234" s="0" t="n">
        <v>81</v>
      </c>
      <c r="F234" s="0" t="s">
        <v>19</v>
      </c>
      <c r="G234" s="0" t="str">
        <f aca="false">IF(AND(E234&gt;=$I$2,E234&lt;=$J$2),$K$2,IF(AND(E234&gt;=$I$3,E234&lt;=$J$3),$K$3,IF(AND(E234&gt;=$I$4,E234&lt;=$J$4),$K$4,IF(AND(E234&gt;=$I$5,E234&lt;=$J$5),$K$5,IF(AND(E234&gt;=$I$6,E234&lt;=$J$6),$K$6,IF(AND(E234&gt;=$I$7,E234&lt;=$J$7),$K$7,IF(AND(E234&gt;=$I$8,E234&lt;=$J$8),$K$8,IF(AND(E234&gt;=$I$9,E234&lt;=$J$9),$K$9,IF(AND(E234&gt;=$I$10,E234&lt;=$J$10),$K$10,$K$11)))))))))</f>
        <v>75 - 84</v>
      </c>
      <c r="H234" s="0" t="str">
        <f aca="false">VLOOKUP(B234,$AD$2:$AF$18,3,0)</f>
        <v>COVID</v>
      </c>
    </row>
    <row r="235" customFormat="false" ht="15" hidden="false" customHeight="false" outlineLevel="0" collapsed="false">
      <c r="A235" s="0" t="n">
        <v>234</v>
      </c>
      <c r="B235" s="0" t="n">
        <v>721100121</v>
      </c>
      <c r="C235" s="0" t="s">
        <v>36</v>
      </c>
      <c r="D235" s="0" t="n">
        <v>290404</v>
      </c>
      <c r="E235" s="0" t="n">
        <v>84</v>
      </c>
      <c r="F235" s="0" t="s">
        <v>19</v>
      </c>
      <c r="G235" s="0" t="str">
        <f aca="false">IF(AND(E235&gt;=$I$2,E235&lt;=$J$2),$K$2,IF(AND(E235&gt;=$I$3,E235&lt;=$J$3),$K$3,IF(AND(E235&gt;=$I$4,E235&lt;=$J$4),$K$4,IF(AND(E235&gt;=$I$5,E235&lt;=$J$5),$K$5,IF(AND(E235&gt;=$I$6,E235&lt;=$J$6),$K$6,IF(AND(E235&gt;=$I$7,E235&lt;=$J$7),$K$7,IF(AND(E235&gt;=$I$8,E235&lt;=$J$8),$K$8,IF(AND(E235&gt;=$I$9,E235&lt;=$J$9),$K$9,IF(AND(E235&gt;=$I$10,E235&lt;=$J$10),$K$10,$K$11)))))))))</f>
        <v>75 - 84</v>
      </c>
      <c r="H235" s="0" t="str">
        <f aca="false">VLOOKUP(B235,$AD$2:$AF$18,3,0)</f>
        <v>COVID</v>
      </c>
    </row>
    <row r="236" customFormat="false" ht="15" hidden="false" customHeight="false" outlineLevel="0" collapsed="false">
      <c r="A236" s="0" t="n">
        <v>235</v>
      </c>
      <c r="B236" s="0" t="n">
        <v>721100121</v>
      </c>
      <c r="C236" s="0" t="s">
        <v>36</v>
      </c>
      <c r="D236" s="0" t="n">
        <v>575191</v>
      </c>
      <c r="E236" s="0" t="n">
        <v>67</v>
      </c>
      <c r="F236" s="0" t="s">
        <v>19</v>
      </c>
      <c r="G236" s="0" t="str">
        <f aca="false">IF(AND(E236&gt;=$I$2,E236&lt;=$J$2),$K$2,IF(AND(E236&gt;=$I$3,E236&lt;=$J$3),$K$3,IF(AND(E236&gt;=$I$4,E236&lt;=$J$4),$K$4,IF(AND(E236&gt;=$I$5,E236&lt;=$J$5),$K$5,IF(AND(E236&gt;=$I$6,E236&lt;=$J$6),$K$6,IF(AND(E236&gt;=$I$7,E236&lt;=$J$7),$K$7,IF(AND(E236&gt;=$I$8,E236&lt;=$J$8),$K$8,IF(AND(E236&gt;=$I$9,E236&lt;=$J$9),$K$9,IF(AND(E236&gt;=$I$10,E236&lt;=$J$10),$K$10,$K$11)))))))))</f>
        <v>65 - 74</v>
      </c>
      <c r="H236" s="0" t="str">
        <f aca="false">VLOOKUP(B236,$AD$2:$AF$18,3,0)</f>
        <v>COVID</v>
      </c>
    </row>
    <row r="237" customFormat="false" ht="15" hidden="false" customHeight="false" outlineLevel="0" collapsed="false">
      <c r="A237" s="0" t="n">
        <v>236</v>
      </c>
      <c r="B237" s="0" t="n">
        <v>721100121</v>
      </c>
      <c r="C237" s="0" t="s">
        <v>36</v>
      </c>
      <c r="D237" s="0" t="n">
        <v>972084</v>
      </c>
      <c r="E237" s="0" t="n">
        <v>84</v>
      </c>
      <c r="F237" s="0" t="s">
        <v>19</v>
      </c>
      <c r="G237" s="0" t="str">
        <f aca="false">IF(AND(E237&gt;=$I$2,E237&lt;=$J$2),$K$2,IF(AND(E237&gt;=$I$3,E237&lt;=$J$3),$K$3,IF(AND(E237&gt;=$I$4,E237&lt;=$J$4),$K$4,IF(AND(E237&gt;=$I$5,E237&lt;=$J$5),$K$5,IF(AND(E237&gt;=$I$6,E237&lt;=$J$6),$K$6,IF(AND(E237&gt;=$I$7,E237&lt;=$J$7),$K$7,IF(AND(E237&gt;=$I$8,E237&lt;=$J$8),$K$8,IF(AND(E237&gt;=$I$9,E237&lt;=$J$9),$K$9,IF(AND(E237&gt;=$I$10,E237&lt;=$J$10),$K$10,$K$11)))))))))</f>
        <v>75 - 84</v>
      </c>
      <c r="H237" s="0" t="str">
        <f aca="false">VLOOKUP(B237,$AD$2:$AF$18,3,0)</f>
        <v>COVID</v>
      </c>
    </row>
    <row r="238" customFormat="false" ht="15" hidden="false" customHeight="false" outlineLevel="0" collapsed="false">
      <c r="A238" s="0" t="n">
        <v>237</v>
      </c>
      <c r="B238" s="0" t="n">
        <v>721100121</v>
      </c>
      <c r="C238" s="0" t="s">
        <v>36</v>
      </c>
      <c r="D238" s="0" t="n">
        <v>729597</v>
      </c>
      <c r="E238" s="0" t="n">
        <v>84</v>
      </c>
      <c r="F238" s="0" t="s">
        <v>19</v>
      </c>
      <c r="G238" s="0" t="str">
        <f aca="false">IF(AND(E238&gt;=$I$2,E238&lt;=$J$2),$K$2,IF(AND(E238&gt;=$I$3,E238&lt;=$J$3),$K$3,IF(AND(E238&gt;=$I$4,E238&lt;=$J$4),$K$4,IF(AND(E238&gt;=$I$5,E238&lt;=$J$5),$K$5,IF(AND(E238&gt;=$I$6,E238&lt;=$J$6),$K$6,IF(AND(E238&gt;=$I$7,E238&lt;=$J$7),$K$7,IF(AND(E238&gt;=$I$8,E238&lt;=$J$8),$K$8,IF(AND(E238&gt;=$I$9,E238&lt;=$J$9),$K$9,IF(AND(E238&gt;=$I$10,E238&lt;=$J$10),$K$10,$K$11)))))))))</f>
        <v>75 - 84</v>
      </c>
      <c r="H238" s="0" t="str">
        <f aca="false">VLOOKUP(B238,$AD$2:$AF$18,3,0)</f>
        <v>COVID</v>
      </c>
    </row>
    <row r="239" customFormat="false" ht="15" hidden="false" customHeight="false" outlineLevel="0" collapsed="false">
      <c r="A239" s="0" t="n">
        <v>238</v>
      </c>
      <c r="B239" s="0" t="n">
        <v>721100121</v>
      </c>
      <c r="C239" s="0" t="s">
        <v>36</v>
      </c>
      <c r="D239" s="0" t="n">
        <v>297960</v>
      </c>
      <c r="E239" s="0" t="n">
        <v>78</v>
      </c>
      <c r="F239" s="0" t="s">
        <v>19</v>
      </c>
      <c r="G239" s="0" t="str">
        <f aca="false">IF(AND(E239&gt;=$I$2,E239&lt;=$J$2),$K$2,IF(AND(E239&gt;=$I$3,E239&lt;=$J$3),$K$3,IF(AND(E239&gt;=$I$4,E239&lt;=$J$4),$K$4,IF(AND(E239&gt;=$I$5,E239&lt;=$J$5),$K$5,IF(AND(E239&gt;=$I$6,E239&lt;=$J$6),$K$6,IF(AND(E239&gt;=$I$7,E239&lt;=$J$7),$K$7,IF(AND(E239&gt;=$I$8,E239&lt;=$J$8),$K$8,IF(AND(E239&gt;=$I$9,E239&lt;=$J$9),$K$9,IF(AND(E239&gt;=$I$10,E239&lt;=$J$10),$K$10,$K$11)))))))))</f>
        <v>75 - 84</v>
      </c>
      <c r="H239" s="0" t="str">
        <f aca="false">VLOOKUP(B239,$AD$2:$AF$18,3,0)</f>
        <v>COVID</v>
      </c>
    </row>
    <row r="240" customFormat="false" ht="15" hidden="false" customHeight="false" outlineLevel="0" collapsed="false">
      <c r="A240" s="0" t="n">
        <v>239</v>
      </c>
      <c r="B240" s="0" t="n">
        <v>721100121</v>
      </c>
      <c r="C240" s="0" t="s">
        <v>36</v>
      </c>
      <c r="D240" s="0" t="n">
        <v>315294</v>
      </c>
      <c r="E240" s="0" t="n">
        <v>85</v>
      </c>
      <c r="F240" s="0" t="s">
        <v>18</v>
      </c>
      <c r="G240" s="0" t="str">
        <f aca="false">IF(AND(E240&gt;=$I$2,E240&lt;=$J$2),$K$2,IF(AND(E240&gt;=$I$3,E240&lt;=$J$3),$K$3,IF(AND(E240&gt;=$I$4,E240&lt;=$J$4),$K$4,IF(AND(E240&gt;=$I$5,E240&lt;=$J$5),$K$5,IF(AND(E240&gt;=$I$6,E240&lt;=$J$6),$K$6,IF(AND(E240&gt;=$I$7,E240&lt;=$J$7),$K$7,IF(AND(E240&gt;=$I$8,E240&lt;=$J$8),$K$8,IF(AND(E240&gt;=$I$9,E240&lt;=$J$9),$K$9,IF(AND(E240&gt;=$I$10,E240&lt;=$J$10),$K$10,$K$11)))))))))</f>
        <v>85 + </v>
      </c>
      <c r="H240" s="0" t="str">
        <f aca="false">VLOOKUP(B240,$AD$2:$AF$18,3,0)</f>
        <v>COVID</v>
      </c>
    </row>
    <row r="241" customFormat="false" ht="15" hidden="false" customHeight="false" outlineLevel="0" collapsed="false">
      <c r="A241" s="0" t="n">
        <v>240</v>
      </c>
      <c r="B241" s="0" t="n">
        <v>721100121</v>
      </c>
      <c r="C241" s="0" t="s">
        <v>36</v>
      </c>
      <c r="D241" s="0" t="n">
        <v>499668</v>
      </c>
      <c r="E241" s="0" t="n">
        <v>84</v>
      </c>
      <c r="F241" s="0" t="s">
        <v>19</v>
      </c>
      <c r="G241" s="0" t="str">
        <f aca="false">IF(AND(E241&gt;=$I$2,E241&lt;=$J$2),$K$2,IF(AND(E241&gt;=$I$3,E241&lt;=$J$3),$K$3,IF(AND(E241&gt;=$I$4,E241&lt;=$J$4),$K$4,IF(AND(E241&gt;=$I$5,E241&lt;=$J$5),$K$5,IF(AND(E241&gt;=$I$6,E241&lt;=$J$6),$K$6,IF(AND(E241&gt;=$I$7,E241&lt;=$J$7),$K$7,IF(AND(E241&gt;=$I$8,E241&lt;=$J$8),$K$8,IF(AND(E241&gt;=$I$9,E241&lt;=$J$9),$K$9,IF(AND(E241&gt;=$I$10,E241&lt;=$J$10),$K$10,$K$11)))))))))</f>
        <v>75 - 84</v>
      </c>
      <c r="H241" s="0" t="str">
        <f aca="false">VLOOKUP(B241,$AD$2:$AF$18,3,0)</f>
        <v>COVID</v>
      </c>
    </row>
    <row r="242" customFormat="false" ht="15" hidden="false" customHeight="false" outlineLevel="0" collapsed="false">
      <c r="A242" s="0" t="n">
        <v>241</v>
      </c>
      <c r="B242" s="0" t="n">
        <v>721100121</v>
      </c>
      <c r="C242" s="0" t="s">
        <v>36</v>
      </c>
      <c r="D242" s="0" t="n">
        <v>32809</v>
      </c>
      <c r="E242" s="0" t="n">
        <v>86</v>
      </c>
      <c r="F242" s="0" t="s">
        <v>18</v>
      </c>
      <c r="G242" s="0" t="str">
        <f aca="false">IF(AND(E242&gt;=$I$2,E242&lt;=$J$2),$K$2,IF(AND(E242&gt;=$I$3,E242&lt;=$J$3),$K$3,IF(AND(E242&gt;=$I$4,E242&lt;=$J$4),$K$4,IF(AND(E242&gt;=$I$5,E242&lt;=$J$5),$K$5,IF(AND(E242&gt;=$I$6,E242&lt;=$J$6),$K$6,IF(AND(E242&gt;=$I$7,E242&lt;=$J$7),$K$7,IF(AND(E242&gt;=$I$8,E242&lt;=$J$8),$K$8,IF(AND(E242&gt;=$I$9,E242&lt;=$J$9),$K$9,IF(AND(E242&gt;=$I$10,E242&lt;=$J$10),$K$10,$K$11)))))))))</f>
        <v>85 + </v>
      </c>
      <c r="H242" s="0" t="str">
        <f aca="false">VLOOKUP(B242,$AD$2:$AF$18,3,0)</f>
        <v>COVID</v>
      </c>
    </row>
    <row r="243" customFormat="false" ht="15" hidden="false" customHeight="false" outlineLevel="0" collapsed="false">
      <c r="A243" s="0" t="n">
        <v>242</v>
      </c>
      <c r="B243" s="0" t="n">
        <v>721100121</v>
      </c>
      <c r="C243" s="0" t="s">
        <v>36</v>
      </c>
      <c r="D243" s="0" t="n">
        <v>769762</v>
      </c>
      <c r="E243" s="0" t="n">
        <v>55</v>
      </c>
      <c r="F243" s="0" t="s">
        <v>18</v>
      </c>
      <c r="G243" s="0" t="str">
        <f aca="false">IF(AND(E243&gt;=$I$2,E243&lt;=$J$2),$K$2,IF(AND(E243&gt;=$I$3,E243&lt;=$J$3),$K$3,IF(AND(E243&gt;=$I$4,E243&lt;=$J$4),$K$4,IF(AND(E243&gt;=$I$5,E243&lt;=$J$5),$K$5,IF(AND(E243&gt;=$I$6,E243&lt;=$J$6),$K$6,IF(AND(E243&gt;=$I$7,E243&lt;=$J$7),$K$7,IF(AND(E243&gt;=$I$8,E243&lt;=$J$8),$K$8,IF(AND(E243&gt;=$I$9,E243&lt;=$J$9),$K$9,IF(AND(E243&gt;=$I$10,E243&lt;=$J$10),$K$10,$K$11)))))))))</f>
        <v>55 - 64</v>
      </c>
      <c r="H243" s="0" t="str">
        <f aca="false">VLOOKUP(B243,$AD$2:$AF$18,3,0)</f>
        <v>COVID</v>
      </c>
    </row>
    <row r="244" customFormat="false" ht="15" hidden="false" customHeight="false" outlineLevel="0" collapsed="false">
      <c r="A244" s="0" t="n">
        <v>243</v>
      </c>
      <c r="B244" s="0" t="n">
        <v>721100121</v>
      </c>
      <c r="C244" s="0" t="s">
        <v>36</v>
      </c>
      <c r="D244" s="0" t="n">
        <v>337291</v>
      </c>
      <c r="E244" s="0" t="n">
        <v>81</v>
      </c>
      <c r="F244" s="0" t="s">
        <v>19</v>
      </c>
      <c r="G244" s="0" t="str">
        <f aca="false">IF(AND(E244&gt;=$I$2,E244&lt;=$J$2),$K$2,IF(AND(E244&gt;=$I$3,E244&lt;=$J$3),$K$3,IF(AND(E244&gt;=$I$4,E244&lt;=$J$4),$K$4,IF(AND(E244&gt;=$I$5,E244&lt;=$J$5),$K$5,IF(AND(E244&gt;=$I$6,E244&lt;=$J$6),$K$6,IF(AND(E244&gt;=$I$7,E244&lt;=$J$7),$K$7,IF(AND(E244&gt;=$I$8,E244&lt;=$J$8),$K$8,IF(AND(E244&gt;=$I$9,E244&lt;=$J$9),$K$9,IF(AND(E244&gt;=$I$10,E244&lt;=$J$10),$K$10,$K$11)))))))))</f>
        <v>75 - 84</v>
      </c>
      <c r="H244" s="0" t="str">
        <f aca="false">VLOOKUP(B244,$AD$2:$AF$18,3,0)</f>
        <v>COVID</v>
      </c>
    </row>
    <row r="245" customFormat="false" ht="15" hidden="false" customHeight="false" outlineLevel="0" collapsed="false">
      <c r="A245" s="0" t="n">
        <v>244</v>
      </c>
      <c r="B245" s="0" t="n">
        <v>721100132</v>
      </c>
      <c r="C245" s="0" t="s">
        <v>37</v>
      </c>
      <c r="D245" s="0" t="n">
        <v>364677</v>
      </c>
      <c r="E245" s="0" t="n">
        <v>68</v>
      </c>
      <c r="F245" s="0" t="s">
        <v>19</v>
      </c>
      <c r="G245" s="0" t="str">
        <f aca="false">IF(AND(E245&gt;=$I$2,E245&lt;=$J$2),$K$2,IF(AND(E245&gt;=$I$3,E245&lt;=$J$3),$K$3,IF(AND(E245&gt;=$I$4,E245&lt;=$J$4),$K$4,IF(AND(E245&gt;=$I$5,E245&lt;=$J$5),$K$5,IF(AND(E245&gt;=$I$6,E245&lt;=$J$6),$K$6,IF(AND(E245&gt;=$I$7,E245&lt;=$J$7),$K$7,IF(AND(E245&gt;=$I$8,E245&lt;=$J$8),$K$8,IF(AND(E245&gt;=$I$9,E245&lt;=$J$9),$K$9,IF(AND(E245&gt;=$I$10,E245&lt;=$J$10),$K$10,$K$11)))))))))</f>
        <v>65 - 74</v>
      </c>
      <c r="H245" s="0" t="str">
        <f aca="false">VLOOKUP(B245,$AD$2:$AF$18,3,0)</f>
        <v>COVID_IT</v>
      </c>
    </row>
    <row r="246" customFormat="false" ht="15" hidden="false" customHeight="false" outlineLevel="0" collapsed="false">
      <c r="A246" s="0" t="n">
        <v>245</v>
      </c>
      <c r="B246" s="0" t="n">
        <v>721100132</v>
      </c>
      <c r="C246" s="0" t="s">
        <v>37</v>
      </c>
      <c r="D246" s="0" t="n">
        <v>812362</v>
      </c>
      <c r="E246" s="0" t="n">
        <v>61</v>
      </c>
      <c r="F246" s="0" t="s">
        <v>19</v>
      </c>
      <c r="G246" s="0" t="str">
        <f aca="false">IF(AND(E246&gt;=$I$2,E246&lt;=$J$2),$K$2,IF(AND(E246&gt;=$I$3,E246&lt;=$J$3),$K$3,IF(AND(E246&gt;=$I$4,E246&lt;=$J$4),$K$4,IF(AND(E246&gt;=$I$5,E246&lt;=$J$5),$K$5,IF(AND(E246&gt;=$I$6,E246&lt;=$J$6),$K$6,IF(AND(E246&gt;=$I$7,E246&lt;=$J$7),$K$7,IF(AND(E246&gt;=$I$8,E246&lt;=$J$8),$K$8,IF(AND(E246&gt;=$I$9,E246&lt;=$J$9),$K$9,IF(AND(E246&gt;=$I$10,E246&lt;=$J$10),$K$10,$K$11)))))))))</f>
        <v>55 - 64</v>
      </c>
      <c r="H246" s="0" t="str">
        <f aca="false">VLOOKUP(B246,$AD$2:$AF$18,3,0)</f>
        <v>COVID_IT</v>
      </c>
    </row>
    <row r="247" customFormat="false" ht="15" hidden="false" customHeight="false" outlineLevel="0" collapsed="false">
      <c r="A247" s="0" t="n">
        <v>246</v>
      </c>
      <c r="B247" s="0" t="n">
        <v>721100132</v>
      </c>
      <c r="C247" s="0" t="s">
        <v>37</v>
      </c>
      <c r="D247" s="0" t="n">
        <v>756970</v>
      </c>
      <c r="E247" s="0" t="n">
        <v>70</v>
      </c>
      <c r="F247" s="0" t="s">
        <v>18</v>
      </c>
      <c r="G247" s="0" t="str">
        <f aca="false">IF(AND(E247&gt;=$I$2,E247&lt;=$J$2),$K$2,IF(AND(E247&gt;=$I$3,E247&lt;=$J$3),$K$3,IF(AND(E247&gt;=$I$4,E247&lt;=$J$4),$K$4,IF(AND(E247&gt;=$I$5,E247&lt;=$J$5),$K$5,IF(AND(E247&gt;=$I$6,E247&lt;=$J$6),$K$6,IF(AND(E247&gt;=$I$7,E247&lt;=$J$7),$K$7,IF(AND(E247&gt;=$I$8,E247&lt;=$J$8),$K$8,IF(AND(E247&gt;=$I$9,E247&lt;=$J$9),$K$9,IF(AND(E247&gt;=$I$10,E247&lt;=$J$10),$K$10,$K$11)))))))))</f>
        <v>65 - 74</v>
      </c>
      <c r="H247" s="0" t="str">
        <f aca="false">VLOOKUP(B247,$AD$2:$AF$18,3,0)</f>
        <v>COVID_IT</v>
      </c>
    </row>
    <row r="248" customFormat="false" ht="15" hidden="false" customHeight="false" outlineLevel="0" collapsed="false">
      <c r="A248" s="0" t="n">
        <v>247</v>
      </c>
      <c r="B248" s="0" t="n">
        <v>721100132</v>
      </c>
      <c r="C248" s="0" t="s">
        <v>37</v>
      </c>
      <c r="D248" s="0" t="n">
        <v>10648</v>
      </c>
      <c r="E248" s="0" t="n">
        <v>84</v>
      </c>
      <c r="F248" s="0" t="s">
        <v>19</v>
      </c>
      <c r="G248" s="0" t="str">
        <f aca="false">IF(AND(E248&gt;=$I$2,E248&lt;=$J$2),$K$2,IF(AND(E248&gt;=$I$3,E248&lt;=$J$3),$K$3,IF(AND(E248&gt;=$I$4,E248&lt;=$J$4),$K$4,IF(AND(E248&gt;=$I$5,E248&lt;=$J$5),$K$5,IF(AND(E248&gt;=$I$6,E248&lt;=$J$6),$K$6,IF(AND(E248&gt;=$I$7,E248&lt;=$J$7),$K$7,IF(AND(E248&gt;=$I$8,E248&lt;=$J$8),$K$8,IF(AND(E248&gt;=$I$9,E248&lt;=$J$9),$K$9,IF(AND(E248&gt;=$I$10,E248&lt;=$J$10),$K$10,$K$11)))))))))</f>
        <v>75 - 84</v>
      </c>
      <c r="H248" s="0" t="str">
        <f aca="false">VLOOKUP(B248,$AD$2:$AF$18,3,0)</f>
        <v>COVID_IT</v>
      </c>
    </row>
    <row r="249" customFormat="false" ht="15" hidden="false" customHeight="false" outlineLevel="0" collapsed="false">
      <c r="A249" s="0" t="n">
        <v>248</v>
      </c>
      <c r="B249" s="0" t="n">
        <v>721100132</v>
      </c>
      <c r="C249" s="0" t="s">
        <v>37</v>
      </c>
      <c r="D249" s="0" t="n">
        <v>975783</v>
      </c>
      <c r="E249" s="0" t="n">
        <v>67</v>
      </c>
      <c r="F249" s="0" t="s">
        <v>18</v>
      </c>
      <c r="G249" s="0" t="str">
        <f aca="false">IF(AND(E249&gt;=$I$2,E249&lt;=$J$2),$K$2,IF(AND(E249&gt;=$I$3,E249&lt;=$J$3),$K$3,IF(AND(E249&gt;=$I$4,E249&lt;=$J$4),$K$4,IF(AND(E249&gt;=$I$5,E249&lt;=$J$5),$K$5,IF(AND(E249&gt;=$I$6,E249&lt;=$J$6),$K$6,IF(AND(E249&gt;=$I$7,E249&lt;=$J$7),$K$7,IF(AND(E249&gt;=$I$8,E249&lt;=$J$8),$K$8,IF(AND(E249&gt;=$I$9,E249&lt;=$J$9),$K$9,IF(AND(E249&gt;=$I$10,E249&lt;=$J$10),$K$10,$K$11)))))))))</f>
        <v>65 - 74</v>
      </c>
      <c r="H249" s="0" t="str">
        <f aca="false">VLOOKUP(B249,$AD$2:$AF$18,3,0)</f>
        <v>COVID_IT</v>
      </c>
    </row>
    <row r="250" customFormat="false" ht="15" hidden="false" customHeight="false" outlineLevel="0" collapsed="false">
      <c r="A250" s="0" t="n">
        <v>249</v>
      </c>
      <c r="B250" s="0" t="n">
        <v>721100132</v>
      </c>
      <c r="C250" s="0" t="s">
        <v>37</v>
      </c>
      <c r="D250" s="0" t="n">
        <v>468928</v>
      </c>
      <c r="E250" s="0" t="n">
        <v>66</v>
      </c>
      <c r="F250" s="0" t="s">
        <v>18</v>
      </c>
      <c r="G250" s="0" t="str">
        <f aca="false">IF(AND(E250&gt;=$I$2,E250&lt;=$J$2),$K$2,IF(AND(E250&gt;=$I$3,E250&lt;=$J$3),$K$3,IF(AND(E250&gt;=$I$4,E250&lt;=$J$4),$K$4,IF(AND(E250&gt;=$I$5,E250&lt;=$J$5),$K$5,IF(AND(E250&gt;=$I$6,E250&lt;=$J$6),$K$6,IF(AND(E250&gt;=$I$7,E250&lt;=$J$7),$K$7,IF(AND(E250&gt;=$I$8,E250&lt;=$J$8),$K$8,IF(AND(E250&gt;=$I$9,E250&lt;=$J$9),$K$9,IF(AND(E250&gt;=$I$10,E250&lt;=$J$10),$K$10,$K$11)))))))))</f>
        <v>65 - 74</v>
      </c>
      <c r="H250" s="0" t="str">
        <f aca="false">VLOOKUP(B250,$AD$2:$AF$18,3,0)</f>
        <v>COVID_IT</v>
      </c>
    </row>
    <row r="251" customFormat="false" ht="15" hidden="false" customHeight="false" outlineLevel="0" collapsed="false">
      <c r="A251" s="0" t="n">
        <v>250</v>
      </c>
      <c r="B251" s="0" t="n">
        <v>721100132</v>
      </c>
      <c r="C251" s="0" t="s">
        <v>37</v>
      </c>
      <c r="D251" s="0" t="n">
        <v>423008</v>
      </c>
      <c r="E251" s="0" t="n">
        <v>77</v>
      </c>
      <c r="F251" s="0" t="s">
        <v>18</v>
      </c>
      <c r="G251" s="0" t="str">
        <f aca="false">IF(AND(E251&gt;=$I$2,E251&lt;=$J$2),$K$2,IF(AND(E251&gt;=$I$3,E251&lt;=$J$3),$K$3,IF(AND(E251&gt;=$I$4,E251&lt;=$J$4),$K$4,IF(AND(E251&gt;=$I$5,E251&lt;=$J$5),$K$5,IF(AND(E251&gt;=$I$6,E251&lt;=$J$6),$K$6,IF(AND(E251&gt;=$I$7,E251&lt;=$J$7),$K$7,IF(AND(E251&gt;=$I$8,E251&lt;=$J$8),$K$8,IF(AND(E251&gt;=$I$9,E251&lt;=$J$9),$K$9,IF(AND(E251&gt;=$I$10,E251&lt;=$J$10),$K$10,$K$11)))))))))</f>
        <v>75 - 84</v>
      </c>
      <c r="H251" s="0" t="str">
        <f aca="false">VLOOKUP(B251,$AD$2:$AF$18,3,0)</f>
        <v>COVID_IT</v>
      </c>
    </row>
    <row r="252" customFormat="false" ht="15" hidden="false" customHeight="false" outlineLevel="0" collapsed="false">
      <c r="A252" s="0" t="n">
        <v>251</v>
      </c>
      <c r="B252" s="0" t="n">
        <v>721100132</v>
      </c>
      <c r="C252" s="0" t="s">
        <v>37</v>
      </c>
      <c r="D252" s="0" t="n">
        <v>283073</v>
      </c>
      <c r="E252" s="0" t="n">
        <v>78</v>
      </c>
      <c r="F252" s="0" t="s">
        <v>18</v>
      </c>
      <c r="G252" s="0" t="str">
        <f aca="false">IF(AND(E252&gt;=$I$2,E252&lt;=$J$2),$K$2,IF(AND(E252&gt;=$I$3,E252&lt;=$J$3),$K$3,IF(AND(E252&gt;=$I$4,E252&lt;=$J$4),$K$4,IF(AND(E252&gt;=$I$5,E252&lt;=$J$5),$K$5,IF(AND(E252&gt;=$I$6,E252&lt;=$J$6),$K$6,IF(AND(E252&gt;=$I$7,E252&lt;=$J$7),$K$7,IF(AND(E252&gt;=$I$8,E252&lt;=$J$8),$K$8,IF(AND(E252&gt;=$I$9,E252&lt;=$J$9),$K$9,IF(AND(E252&gt;=$I$10,E252&lt;=$J$10),$K$10,$K$11)))))))))</f>
        <v>75 - 84</v>
      </c>
      <c r="H252" s="0" t="str">
        <f aca="false">VLOOKUP(B252,$AD$2:$AF$18,3,0)</f>
        <v>COVID_IT</v>
      </c>
    </row>
    <row r="253" customFormat="false" ht="15" hidden="false" customHeight="false" outlineLevel="0" collapsed="false">
      <c r="A253" s="0" t="n">
        <v>252</v>
      </c>
      <c r="B253" s="0" t="n">
        <v>721100132</v>
      </c>
      <c r="C253" s="0" t="s">
        <v>37</v>
      </c>
      <c r="D253" s="0" t="n">
        <v>792819</v>
      </c>
      <c r="E253" s="0" t="n">
        <v>69</v>
      </c>
      <c r="F253" s="0" t="s">
        <v>18</v>
      </c>
      <c r="G253" s="0" t="str">
        <f aca="false">IF(AND(E253&gt;=$I$2,E253&lt;=$J$2),$K$2,IF(AND(E253&gt;=$I$3,E253&lt;=$J$3),$K$3,IF(AND(E253&gt;=$I$4,E253&lt;=$J$4),$K$4,IF(AND(E253&gt;=$I$5,E253&lt;=$J$5),$K$5,IF(AND(E253&gt;=$I$6,E253&lt;=$J$6),$K$6,IF(AND(E253&gt;=$I$7,E253&lt;=$J$7),$K$7,IF(AND(E253&gt;=$I$8,E253&lt;=$J$8),$K$8,IF(AND(E253&gt;=$I$9,E253&lt;=$J$9),$K$9,IF(AND(E253&gt;=$I$10,E253&lt;=$J$10),$K$10,$K$11)))))))))</f>
        <v>65 - 74</v>
      </c>
      <c r="H253" s="0" t="str">
        <f aca="false">VLOOKUP(B253,$AD$2:$AF$18,3,0)</f>
        <v>COVID_IT</v>
      </c>
    </row>
    <row r="254" customFormat="false" ht="15" hidden="false" customHeight="false" outlineLevel="0" collapsed="false">
      <c r="A254" s="0" t="n">
        <v>253</v>
      </c>
      <c r="B254" s="0" t="n">
        <v>721100180</v>
      </c>
      <c r="C254" s="0" t="s">
        <v>38</v>
      </c>
      <c r="D254" s="0" t="n">
        <v>178352</v>
      </c>
      <c r="E254" s="0" t="n">
        <v>69</v>
      </c>
      <c r="F254" s="0" t="s">
        <v>18</v>
      </c>
      <c r="G254" s="0" t="str">
        <f aca="false">IF(AND(E254&gt;=$I$2,E254&lt;=$J$2),$K$2,IF(AND(E254&gt;=$I$3,E254&lt;=$J$3),$K$3,IF(AND(E254&gt;=$I$4,E254&lt;=$J$4),$K$4,IF(AND(E254&gt;=$I$5,E254&lt;=$J$5),$K$5,IF(AND(E254&gt;=$I$6,E254&lt;=$J$6),$K$6,IF(AND(E254&gt;=$I$7,E254&lt;=$J$7),$K$7,IF(AND(E254&gt;=$I$8,E254&lt;=$J$8),$K$8,IF(AND(E254&gt;=$I$9,E254&lt;=$J$9),$K$9,IF(AND(E254&gt;=$I$10,E254&lt;=$J$10),$K$10,$K$11)))))))))</f>
        <v>65 - 74</v>
      </c>
      <c r="H254" s="0" t="str">
        <f aca="false">VLOOKUP(B254,$AD$2:$AF$18,3,0)</f>
        <v>COVID</v>
      </c>
    </row>
    <row r="255" customFormat="false" ht="15" hidden="false" customHeight="false" outlineLevel="0" collapsed="false">
      <c r="A255" s="0" t="n">
        <v>254</v>
      </c>
      <c r="B255" s="0" t="n">
        <v>721100180</v>
      </c>
      <c r="C255" s="0" t="s">
        <v>38</v>
      </c>
      <c r="D255" s="0" t="n">
        <v>240603</v>
      </c>
      <c r="E255" s="0" t="n">
        <v>46</v>
      </c>
      <c r="F255" s="0" t="s">
        <v>18</v>
      </c>
      <c r="G255" s="0" t="str">
        <f aca="false">IF(AND(E255&gt;=$I$2,E255&lt;=$J$2),$K$2,IF(AND(E255&gt;=$I$3,E255&lt;=$J$3),$K$3,IF(AND(E255&gt;=$I$4,E255&lt;=$J$4),$K$4,IF(AND(E255&gt;=$I$5,E255&lt;=$J$5),$K$5,IF(AND(E255&gt;=$I$6,E255&lt;=$J$6),$K$6,IF(AND(E255&gt;=$I$7,E255&lt;=$J$7),$K$7,IF(AND(E255&gt;=$I$8,E255&lt;=$J$8),$K$8,IF(AND(E255&gt;=$I$9,E255&lt;=$J$9),$K$9,IF(AND(E255&gt;=$I$10,E255&lt;=$J$10),$K$10,$K$11)))))))))</f>
        <v>45 - 54</v>
      </c>
      <c r="H255" s="0" t="str">
        <f aca="false">VLOOKUP(B255,$AD$2:$AF$18,3,0)</f>
        <v>COVID</v>
      </c>
    </row>
    <row r="256" customFormat="false" ht="15" hidden="false" customHeight="false" outlineLevel="0" collapsed="false">
      <c r="A256" s="0" t="n">
        <v>255</v>
      </c>
      <c r="B256" s="0" t="n">
        <v>721100180</v>
      </c>
      <c r="C256" s="0" t="s">
        <v>38</v>
      </c>
      <c r="D256" s="0" t="n">
        <v>879963</v>
      </c>
      <c r="E256" s="0" t="n">
        <v>24</v>
      </c>
      <c r="F256" s="0" t="s">
        <v>18</v>
      </c>
      <c r="G256" s="0" t="str">
        <f aca="false">IF(AND(E256&gt;=$I$2,E256&lt;=$J$2),$K$2,IF(AND(E256&gt;=$I$3,E256&lt;=$J$3),$K$3,IF(AND(E256&gt;=$I$4,E256&lt;=$J$4),$K$4,IF(AND(E256&gt;=$I$5,E256&lt;=$J$5),$K$5,IF(AND(E256&gt;=$I$6,E256&lt;=$J$6),$K$6,IF(AND(E256&gt;=$I$7,E256&lt;=$J$7),$K$7,IF(AND(E256&gt;=$I$8,E256&lt;=$J$8),$K$8,IF(AND(E256&gt;=$I$9,E256&lt;=$J$9),$K$9,IF(AND(E256&gt;=$I$10,E256&lt;=$J$10),$K$10,$K$11)))))))))</f>
        <v>15 - 24</v>
      </c>
      <c r="H256" s="0" t="str">
        <f aca="false">VLOOKUP(B256,$AD$2:$AF$18,3,0)</f>
        <v>COVID</v>
      </c>
    </row>
    <row r="257" customFormat="false" ht="15" hidden="false" customHeight="false" outlineLevel="0" collapsed="false">
      <c r="A257" s="0" t="n">
        <v>256</v>
      </c>
      <c r="B257" s="0" t="n">
        <v>721100180</v>
      </c>
      <c r="C257" s="0" t="s">
        <v>38</v>
      </c>
      <c r="D257" s="0" t="n">
        <v>52272</v>
      </c>
      <c r="E257" s="0" t="n">
        <v>71</v>
      </c>
      <c r="F257" s="0" t="s">
        <v>19</v>
      </c>
      <c r="G257" s="0" t="str">
        <f aca="false">IF(AND(E257&gt;=$I$2,E257&lt;=$J$2),$K$2,IF(AND(E257&gt;=$I$3,E257&lt;=$J$3),$K$3,IF(AND(E257&gt;=$I$4,E257&lt;=$J$4),$K$4,IF(AND(E257&gt;=$I$5,E257&lt;=$J$5),$K$5,IF(AND(E257&gt;=$I$6,E257&lt;=$J$6),$K$6,IF(AND(E257&gt;=$I$7,E257&lt;=$J$7),$K$7,IF(AND(E257&gt;=$I$8,E257&lt;=$J$8),$K$8,IF(AND(E257&gt;=$I$9,E257&lt;=$J$9),$K$9,IF(AND(E257&gt;=$I$10,E257&lt;=$J$10),$K$10,$K$11)))))))))</f>
        <v>65 - 74</v>
      </c>
      <c r="H257" s="0" t="str">
        <f aca="false">VLOOKUP(B257,$AD$2:$AF$18,3,0)</f>
        <v>COVID</v>
      </c>
    </row>
    <row r="258" customFormat="false" ht="15" hidden="false" customHeight="false" outlineLevel="0" collapsed="false">
      <c r="A258" s="0" t="n">
        <v>257</v>
      </c>
      <c r="B258" s="0" t="n">
        <v>721100180</v>
      </c>
      <c r="C258" s="0" t="s">
        <v>38</v>
      </c>
      <c r="D258" s="0" t="n">
        <v>23292</v>
      </c>
      <c r="E258" s="0" t="n">
        <v>64</v>
      </c>
      <c r="F258" s="0" t="s">
        <v>19</v>
      </c>
      <c r="G258" s="0" t="str">
        <f aca="false">IF(AND(E258&gt;=$I$2,E258&lt;=$J$2),$K$2,IF(AND(E258&gt;=$I$3,E258&lt;=$J$3),$K$3,IF(AND(E258&gt;=$I$4,E258&lt;=$J$4),$K$4,IF(AND(E258&gt;=$I$5,E258&lt;=$J$5),$K$5,IF(AND(E258&gt;=$I$6,E258&lt;=$J$6),$K$6,IF(AND(E258&gt;=$I$7,E258&lt;=$J$7),$K$7,IF(AND(E258&gt;=$I$8,E258&lt;=$J$8),$K$8,IF(AND(E258&gt;=$I$9,E258&lt;=$J$9),$K$9,IF(AND(E258&gt;=$I$10,E258&lt;=$J$10),$K$10,$K$11)))))))))</f>
        <v>55 - 64</v>
      </c>
      <c r="H258" s="0" t="str">
        <f aca="false">VLOOKUP(B258,$AD$2:$AF$18,3,0)</f>
        <v>COVID</v>
      </c>
    </row>
    <row r="259" customFormat="false" ht="15" hidden="false" customHeight="false" outlineLevel="0" collapsed="false">
      <c r="A259" s="0" t="n">
        <v>258</v>
      </c>
      <c r="B259" s="0" t="n">
        <v>721100180</v>
      </c>
      <c r="C259" s="0" t="s">
        <v>38</v>
      </c>
      <c r="D259" s="0" t="n">
        <v>5727</v>
      </c>
      <c r="E259" s="0" t="n">
        <v>66</v>
      </c>
      <c r="F259" s="0" t="s">
        <v>19</v>
      </c>
      <c r="G259" s="0" t="str">
        <f aca="false">IF(AND(E259&gt;=$I$2,E259&lt;=$J$2),$K$2,IF(AND(E259&gt;=$I$3,E259&lt;=$J$3),$K$3,IF(AND(E259&gt;=$I$4,E259&lt;=$J$4),$K$4,IF(AND(E259&gt;=$I$5,E259&lt;=$J$5),$K$5,IF(AND(E259&gt;=$I$6,E259&lt;=$J$6),$K$6,IF(AND(E259&gt;=$I$7,E259&lt;=$J$7),$K$7,IF(AND(E259&gt;=$I$8,E259&lt;=$J$8),$K$8,IF(AND(E259&gt;=$I$9,E259&lt;=$J$9),$K$9,IF(AND(E259&gt;=$I$10,E259&lt;=$J$10),$K$10,$K$11)))))))))</f>
        <v>65 - 74</v>
      </c>
      <c r="H259" s="0" t="str">
        <f aca="false">VLOOKUP(B259,$AD$2:$AF$18,3,0)</f>
        <v>COVID</v>
      </c>
    </row>
    <row r="260" customFormat="false" ht="15" hidden="false" customHeight="false" outlineLevel="0" collapsed="false">
      <c r="A260" s="0" t="n">
        <v>259</v>
      </c>
      <c r="B260" s="0" t="n">
        <v>721100180</v>
      </c>
      <c r="C260" s="0" t="s">
        <v>38</v>
      </c>
      <c r="D260" s="0" t="n">
        <v>442576</v>
      </c>
      <c r="E260" s="0" t="n">
        <v>70</v>
      </c>
      <c r="F260" s="0" t="s">
        <v>18</v>
      </c>
      <c r="G260" s="0" t="str">
        <f aca="false">IF(AND(E260&gt;=$I$2,E260&lt;=$J$2),$K$2,IF(AND(E260&gt;=$I$3,E260&lt;=$J$3),$K$3,IF(AND(E260&gt;=$I$4,E260&lt;=$J$4),$K$4,IF(AND(E260&gt;=$I$5,E260&lt;=$J$5),$K$5,IF(AND(E260&gt;=$I$6,E260&lt;=$J$6),$K$6,IF(AND(E260&gt;=$I$7,E260&lt;=$J$7),$K$7,IF(AND(E260&gt;=$I$8,E260&lt;=$J$8),$K$8,IF(AND(E260&gt;=$I$9,E260&lt;=$J$9),$K$9,IF(AND(E260&gt;=$I$10,E260&lt;=$J$10),$K$10,$K$11)))))))))</f>
        <v>65 - 74</v>
      </c>
      <c r="H260" s="0" t="str">
        <f aca="false">VLOOKUP(B260,$AD$2:$AF$18,3,0)</f>
        <v>COVID</v>
      </c>
    </row>
    <row r="261" customFormat="false" ht="15" hidden="false" customHeight="false" outlineLevel="0" collapsed="false">
      <c r="A261" s="0" t="n">
        <v>260</v>
      </c>
      <c r="B261" s="0" t="n">
        <v>721100180</v>
      </c>
      <c r="C261" s="0" t="s">
        <v>38</v>
      </c>
      <c r="D261" s="0" t="n">
        <v>975104</v>
      </c>
      <c r="E261" s="0" t="n">
        <v>59</v>
      </c>
      <c r="F261" s="0" t="s">
        <v>19</v>
      </c>
      <c r="G261" s="0" t="str">
        <f aca="false">IF(AND(E261&gt;=$I$2,E261&lt;=$J$2),$K$2,IF(AND(E261&gt;=$I$3,E261&lt;=$J$3),$K$3,IF(AND(E261&gt;=$I$4,E261&lt;=$J$4),$K$4,IF(AND(E261&gt;=$I$5,E261&lt;=$J$5),$K$5,IF(AND(E261&gt;=$I$6,E261&lt;=$J$6),$K$6,IF(AND(E261&gt;=$I$7,E261&lt;=$J$7),$K$7,IF(AND(E261&gt;=$I$8,E261&lt;=$J$8),$K$8,IF(AND(E261&gt;=$I$9,E261&lt;=$J$9),$K$9,IF(AND(E261&gt;=$I$10,E261&lt;=$J$10),$K$10,$K$11)))))))))</f>
        <v>55 - 64</v>
      </c>
      <c r="H261" s="0" t="str">
        <f aca="false">VLOOKUP(B261,$AD$2:$AF$18,3,0)</f>
        <v>COVID</v>
      </c>
    </row>
    <row r="262" customFormat="false" ht="15" hidden="false" customHeight="false" outlineLevel="0" collapsed="false">
      <c r="A262" s="0" t="n">
        <v>261</v>
      </c>
      <c r="B262" s="0" t="n">
        <v>721100180</v>
      </c>
      <c r="C262" s="0" t="s">
        <v>38</v>
      </c>
      <c r="D262" s="0" t="n">
        <v>144097</v>
      </c>
      <c r="E262" s="0" t="n">
        <v>47</v>
      </c>
      <c r="F262" s="0" t="s">
        <v>18</v>
      </c>
      <c r="G262" s="0" t="str">
        <f aca="false">IF(AND(E262&gt;=$I$2,E262&lt;=$J$2),$K$2,IF(AND(E262&gt;=$I$3,E262&lt;=$J$3),$K$3,IF(AND(E262&gt;=$I$4,E262&lt;=$J$4),$K$4,IF(AND(E262&gt;=$I$5,E262&lt;=$J$5),$K$5,IF(AND(E262&gt;=$I$6,E262&lt;=$J$6),$K$6,IF(AND(E262&gt;=$I$7,E262&lt;=$J$7),$K$7,IF(AND(E262&gt;=$I$8,E262&lt;=$J$8),$K$8,IF(AND(E262&gt;=$I$9,E262&lt;=$J$9),$K$9,IF(AND(E262&gt;=$I$10,E262&lt;=$J$10),$K$10,$K$11)))))))))</f>
        <v>45 - 54</v>
      </c>
      <c r="H262" s="0" t="str">
        <f aca="false">VLOOKUP(B262,$AD$2:$AF$18,3,0)</f>
        <v>COVID</v>
      </c>
    </row>
    <row r="263" customFormat="false" ht="15" hidden="false" customHeight="false" outlineLevel="0" collapsed="false">
      <c r="A263" s="0" t="n">
        <v>262</v>
      </c>
      <c r="B263" s="0" t="n">
        <v>721100180</v>
      </c>
      <c r="C263" s="0" t="s">
        <v>38</v>
      </c>
      <c r="D263" s="0" t="n">
        <v>485511</v>
      </c>
      <c r="E263" s="0" t="n">
        <v>60</v>
      </c>
      <c r="F263" s="0" t="s">
        <v>18</v>
      </c>
      <c r="G263" s="0" t="str">
        <f aca="false">IF(AND(E263&gt;=$I$2,E263&lt;=$J$2),$K$2,IF(AND(E263&gt;=$I$3,E263&lt;=$J$3),$K$3,IF(AND(E263&gt;=$I$4,E263&lt;=$J$4),$K$4,IF(AND(E263&gt;=$I$5,E263&lt;=$J$5),$K$5,IF(AND(E263&gt;=$I$6,E263&lt;=$J$6),$K$6,IF(AND(E263&gt;=$I$7,E263&lt;=$J$7),$K$7,IF(AND(E263&gt;=$I$8,E263&lt;=$J$8),$K$8,IF(AND(E263&gt;=$I$9,E263&lt;=$J$9),$K$9,IF(AND(E263&gt;=$I$10,E263&lt;=$J$10),$K$10,$K$11)))))))))</f>
        <v>55 - 64</v>
      </c>
      <c r="H263" s="0" t="str">
        <f aca="false">VLOOKUP(B263,$AD$2:$AF$18,3,0)</f>
        <v>COVID</v>
      </c>
    </row>
    <row r="264" customFormat="false" ht="15" hidden="false" customHeight="false" outlineLevel="0" collapsed="false">
      <c r="A264" s="0" t="n">
        <v>263</v>
      </c>
      <c r="B264" s="0" t="n">
        <v>721100180</v>
      </c>
      <c r="C264" s="0" t="s">
        <v>38</v>
      </c>
      <c r="D264" s="0" t="n">
        <v>717315</v>
      </c>
      <c r="E264" s="0" t="n">
        <v>33</v>
      </c>
      <c r="F264" s="0" t="s">
        <v>19</v>
      </c>
      <c r="G264" s="0" t="str">
        <f aca="false">IF(AND(E264&gt;=$I$2,E264&lt;=$J$2),$K$2,IF(AND(E264&gt;=$I$3,E264&lt;=$J$3),$K$3,IF(AND(E264&gt;=$I$4,E264&lt;=$J$4),$K$4,IF(AND(E264&gt;=$I$5,E264&lt;=$J$5),$K$5,IF(AND(E264&gt;=$I$6,E264&lt;=$J$6),$K$6,IF(AND(E264&gt;=$I$7,E264&lt;=$J$7),$K$7,IF(AND(E264&gt;=$I$8,E264&lt;=$J$8),$K$8,IF(AND(E264&gt;=$I$9,E264&lt;=$J$9),$K$9,IF(AND(E264&gt;=$I$10,E264&lt;=$J$10),$K$10,$K$11)))))))))</f>
        <v>25 - 34</v>
      </c>
      <c r="H264" s="0" t="str">
        <f aca="false">VLOOKUP(B264,$AD$2:$AF$18,3,0)</f>
        <v>COVID</v>
      </c>
    </row>
    <row r="265" customFormat="false" ht="15" hidden="false" customHeight="false" outlineLevel="0" collapsed="false">
      <c r="A265" s="0" t="n">
        <v>264</v>
      </c>
      <c r="B265" s="0" t="n">
        <v>721100180</v>
      </c>
      <c r="C265" s="0" t="s">
        <v>38</v>
      </c>
      <c r="D265" s="0" t="n">
        <v>975552</v>
      </c>
      <c r="E265" s="0" t="n">
        <v>45</v>
      </c>
      <c r="F265" s="0" t="s">
        <v>18</v>
      </c>
      <c r="G265" s="0" t="str">
        <f aca="false">IF(AND(E265&gt;=$I$2,E265&lt;=$J$2),$K$2,IF(AND(E265&gt;=$I$3,E265&lt;=$J$3),$K$3,IF(AND(E265&gt;=$I$4,E265&lt;=$J$4),$K$4,IF(AND(E265&gt;=$I$5,E265&lt;=$J$5),$K$5,IF(AND(E265&gt;=$I$6,E265&lt;=$J$6),$K$6,IF(AND(E265&gt;=$I$7,E265&lt;=$J$7),$K$7,IF(AND(E265&gt;=$I$8,E265&lt;=$J$8),$K$8,IF(AND(E265&gt;=$I$9,E265&lt;=$J$9),$K$9,IF(AND(E265&gt;=$I$10,E265&lt;=$J$10),$K$10,$K$11)))))))))</f>
        <v>45 - 54</v>
      </c>
      <c r="H265" s="0" t="str">
        <f aca="false">VLOOKUP(B265,$AD$2:$AF$18,3,0)</f>
        <v>COVID</v>
      </c>
    </row>
    <row r="266" customFormat="false" ht="15" hidden="false" customHeight="false" outlineLevel="0" collapsed="false">
      <c r="A266" s="0" t="n">
        <v>265</v>
      </c>
      <c r="B266" s="0" t="n">
        <v>721100126</v>
      </c>
      <c r="C266" s="0" t="s">
        <v>39</v>
      </c>
      <c r="D266" s="0" t="n">
        <v>172200</v>
      </c>
      <c r="E266" s="0" t="n">
        <v>72</v>
      </c>
      <c r="F266" s="0" t="s">
        <v>18</v>
      </c>
      <c r="G266" s="0" t="str">
        <f aca="false">IF(AND(E266&gt;=$I$2,E266&lt;=$J$2),$K$2,IF(AND(E266&gt;=$I$3,E266&lt;=$J$3),$K$3,IF(AND(E266&gt;=$I$4,E266&lt;=$J$4),$K$4,IF(AND(E266&gt;=$I$5,E266&lt;=$J$5),$K$5,IF(AND(E266&gt;=$I$6,E266&lt;=$J$6),$K$6,IF(AND(E266&gt;=$I$7,E266&lt;=$J$7),$K$7,IF(AND(E266&gt;=$I$8,E266&lt;=$J$8),$K$8,IF(AND(E266&gt;=$I$9,E266&lt;=$J$9),$K$9,IF(AND(E266&gt;=$I$10,E266&lt;=$J$10),$K$10,$K$11)))))))))</f>
        <v>65 - 74</v>
      </c>
      <c r="H266" s="0" t="str">
        <f aca="false">VLOOKUP(B266,$AD$2:$AF$18,3,0)</f>
        <v>COVID</v>
      </c>
    </row>
    <row r="267" customFormat="false" ht="15" hidden="false" customHeight="false" outlineLevel="0" collapsed="false">
      <c r="A267" s="0" t="n">
        <v>266</v>
      </c>
      <c r="B267" s="0" t="n">
        <v>721100126</v>
      </c>
      <c r="C267" s="0" t="s">
        <v>39</v>
      </c>
      <c r="D267" s="0" t="n">
        <v>808704</v>
      </c>
      <c r="E267" s="0" t="n">
        <v>80</v>
      </c>
      <c r="F267" s="0" t="s">
        <v>19</v>
      </c>
      <c r="G267" s="0" t="str">
        <f aca="false">IF(AND(E267&gt;=$I$2,E267&lt;=$J$2),$K$2,IF(AND(E267&gt;=$I$3,E267&lt;=$J$3),$K$3,IF(AND(E267&gt;=$I$4,E267&lt;=$J$4),$K$4,IF(AND(E267&gt;=$I$5,E267&lt;=$J$5),$K$5,IF(AND(E267&gt;=$I$6,E267&lt;=$J$6),$K$6,IF(AND(E267&gt;=$I$7,E267&lt;=$J$7),$K$7,IF(AND(E267&gt;=$I$8,E267&lt;=$J$8),$K$8,IF(AND(E267&gt;=$I$9,E267&lt;=$J$9),$K$9,IF(AND(E267&gt;=$I$10,E267&lt;=$J$10),$K$10,$K$11)))))))))</f>
        <v>75 - 84</v>
      </c>
      <c r="H267" s="0" t="str">
        <f aca="false">VLOOKUP(B267,$AD$2:$AF$18,3,0)</f>
        <v>COVID</v>
      </c>
    </row>
    <row r="268" customFormat="false" ht="15" hidden="false" customHeight="false" outlineLevel="0" collapsed="false">
      <c r="A268" s="0" t="n">
        <v>267</v>
      </c>
      <c r="B268" s="0" t="n">
        <v>721100126</v>
      </c>
      <c r="C268" s="0" t="s">
        <v>39</v>
      </c>
      <c r="D268" s="0" t="n">
        <v>973967</v>
      </c>
      <c r="E268" s="0" t="n">
        <v>91</v>
      </c>
      <c r="F268" s="0" t="s">
        <v>19</v>
      </c>
      <c r="G268" s="0" t="str">
        <f aca="false">IF(AND(E268&gt;=$I$2,E268&lt;=$J$2),$K$2,IF(AND(E268&gt;=$I$3,E268&lt;=$J$3),$K$3,IF(AND(E268&gt;=$I$4,E268&lt;=$J$4),$K$4,IF(AND(E268&gt;=$I$5,E268&lt;=$J$5),$K$5,IF(AND(E268&gt;=$I$6,E268&lt;=$J$6),$K$6,IF(AND(E268&gt;=$I$7,E268&lt;=$J$7),$K$7,IF(AND(E268&gt;=$I$8,E268&lt;=$J$8),$K$8,IF(AND(E268&gt;=$I$9,E268&lt;=$J$9),$K$9,IF(AND(E268&gt;=$I$10,E268&lt;=$J$10),$K$10,$K$11)))))))))</f>
        <v>85 + </v>
      </c>
      <c r="H268" s="0" t="str">
        <f aca="false">VLOOKUP(B268,$AD$2:$AF$18,3,0)</f>
        <v>COVID</v>
      </c>
    </row>
    <row r="269" customFormat="false" ht="15" hidden="false" customHeight="false" outlineLevel="0" collapsed="false">
      <c r="A269" s="0" t="n">
        <v>268</v>
      </c>
      <c r="B269" s="0" t="n">
        <v>721100126</v>
      </c>
      <c r="C269" s="0" t="s">
        <v>39</v>
      </c>
      <c r="D269" s="0" t="n">
        <v>838169</v>
      </c>
      <c r="E269" s="0" t="n">
        <v>84</v>
      </c>
      <c r="F269" s="0" t="s">
        <v>18</v>
      </c>
      <c r="G269" s="0" t="str">
        <f aca="false">IF(AND(E269&gt;=$I$2,E269&lt;=$J$2),$K$2,IF(AND(E269&gt;=$I$3,E269&lt;=$J$3),$K$3,IF(AND(E269&gt;=$I$4,E269&lt;=$J$4),$K$4,IF(AND(E269&gt;=$I$5,E269&lt;=$J$5),$K$5,IF(AND(E269&gt;=$I$6,E269&lt;=$J$6),$K$6,IF(AND(E269&gt;=$I$7,E269&lt;=$J$7),$K$7,IF(AND(E269&gt;=$I$8,E269&lt;=$J$8),$K$8,IF(AND(E269&gt;=$I$9,E269&lt;=$J$9),$K$9,IF(AND(E269&gt;=$I$10,E269&lt;=$J$10),$K$10,$K$11)))))))))</f>
        <v>75 - 84</v>
      </c>
      <c r="H269" s="0" t="str">
        <f aca="false">VLOOKUP(B269,$AD$2:$AF$18,3,0)</f>
        <v>COVID</v>
      </c>
    </row>
    <row r="270" customFormat="false" ht="15" hidden="false" customHeight="false" outlineLevel="0" collapsed="false">
      <c r="A270" s="0" t="n">
        <v>269</v>
      </c>
      <c r="B270" s="0" t="n">
        <v>721100126</v>
      </c>
      <c r="C270" s="0" t="s">
        <v>39</v>
      </c>
      <c r="D270" s="0" t="n">
        <v>353467</v>
      </c>
      <c r="E270" s="0" t="n">
        <v>88</v>
      </c>
      <c r="F270" s="0" t="s">
        <v>19</v>
      </c>
      <c r="G270" s="0" t="str">
        <f aca="false">IF(AND(E270&gt;=$I$2,E270&lt;=$J$2),$K$2,IF(AND(E270&gt;=$I$3,E270&lt;=$J$3),$K$3,IF(AND(E270&gt;=$I$4,E270&lt;=$J$4),$K$4,IF(AND(E270&gt;=$I$5,E270&lt;=$J$5),$K$5,IF(AND(E270&gt;=$I$6,E270&lt;=$J$6),$K$6,IF(AND(E270&gt;=$I$7,E270&lt;=$J$7),$K$7,IF(AND(E270&gt;=$I$8,E270&lt;=$J$8),$K$8,IF(AND(E270&gt;=$I$9,E270&lt;=$J$9),$K$9,IF(AND(E270&gt;=$I$10,E270&lt;=$J$10),$K$10,$K$11)))))))))</f>
        <v>85 + </v>
      </c>
      <c r="H270" s="0" t="str">
        <f aca="false">VLOOKUP(B270,$AD$2:$AF$18,3,0)</f>
        <v>COVID</v>
      </c>
    </row>
    <row r="271" customFormat="false" ht="15" hidden="false" customHeight="false" outlineLevel="0" collapsed="false">
      <c r="A271" s="0" t="n">
        <v>270</v>
      </c>
      <c r="B271" s="0" t="n">
        <v>721100126</v>
      </c>
      <c r="C271" s="0" t="s">
        <v>39</v>
      </c>
      <c r="D271" s="0" t="n">
        <v>975569</v>
      </c>
      <c r="E271" s="0" t="n">
        <v>33</v>
      </c>
      <c r="F271" s="0" t="s">
        <v>19</v>
      </c>
      <c r="G271" s="0" t="str">
        <f aca="false">IF(AND(E271&gt;=$I$2,E271&lt;=$J$2),$K$2,IF(AND(E271&gt;=$I$3,E271&lt;=$J$3),$K$3,IF(AND(E271&gt;=$I$4,E271&lt;=$J$4),$K$4,IF(AND(E271&gt;=$I$5,E271&lt;=$J$5),$K$5,IF(AND(E271&gt;=$I$6,E271&lt;=$J$6),$K$6,IF(AND(E271&gt;=$I$7,E271&lt;=$J$7),$K$7,IF(AND(E271&gt;=$I$8,E271&lt;=$J$8),$K$8,IF(AND(E271&gt;=$I$9,E271&lt;=$J$9),$K$9,IF(AND(E271&gt;=$I$10,E271&lt;=$J$10),$K$10,$K$11)))))))))</f>
        <v>25 - 34</v>
      </c>
      <c r="H271" s="0" t="str">
        <f aca="false">VLOOKUP(B271,$AD$2:$AF$18,3,0)</f>
        <v>COVID</v>
      </c>
    </row>
    <row r="272" customFormat="false" ht="15" hidden="false" customHeight="false" outlineLevel="0" collapsed="false">
      <c r="A272" s="0" t="n">
        <v>271</v>
      </c>
      <c r="B272" s="0" t="n">
        <v>721100126</v>
      </c>
      <c r="C272" s="0" t="s">
        <v>39</v>
      </c>
      <c r="D272" s="0" t="n">
        <v>269660</v>
      </c>
      <c r="E272" s="0" t="n">
        <v>88</v>
      </c>
      <c r="F272" s="0" t="s">
        <v>19</v>
      </c>
      <c r="G272" s="0" t="str">
        <f aca="false">IF(AND(E272&gt;=$I$2,E272&lt;=$J$2),$K$2,IF(AND(E272&gt;=$I$3,E272&lt;=$J$3),$K$3,IF(AND(E272&gt;=$I$4,E272&lt;=$J$4),$K$4,IF(AND(E272&gt;=$I$5,E272&lt;=$J$5),$K$5,IF(AND(E272&gt;=$I$6,E272&lt;=$J$6),$K$6,IF(AND(E272&gt;=$I$7,E272&lt;=$J$7),$K$7,IF(AND(E272&gt;=$I$8,E272&lt;=$J$8),$K$8,IF(AND(E272&gt;=$I$9,E272&lt;=$J$9),$K$9,IF(AND(E272&gt;=$I$10,E272&lt;=$J$10),$K$10,$K$11)))))))))</f>
        <v>85 + </v>
      </c>
      <c r="H272" s="0" t="str">
        <f aca="false">VLOOKUP(B272,$AD$2:$AF$18,3,0)</f>
        <v>COVID</v>
      </c>
    </row>
    <row r="273" customFormat="false" ht="15" hidden="false" customHeight="false" outlineLevel="0" collapsed="false">
      <c r="A273" s="0" t="n">
        <v>272</v>
      </c>
      <c r="B273" s="0" t="n">
        <v>721100126</v>
      </c>
      <c r="C273" s="0" t="s">
        <v>39</v>
      </c>
      <c r="D273" s="0" t="n">
        <v>107346</v>
      </c>
      <c r="E273" s="0" t="n">
        <v>48</v>
      </c>
      <c r="F273" s="0" t="s">
        <v>18</v>
      </c>
      <c r="G273" s="0" t="str">
        <f aca="false">IF(AND(E273&gt;=$I$2,E273&lt;=$J$2),$K$2,IF(AND(E273&gt;=$I$3,E273&lt;=$J$3),$K$3,IF(AND(E273&gt;=$I$4,E273&lt;=$J$4),$K$4,IF(AND(E273&gt;=$I$5,E273&lt;=$J$5),$K$5,IF(AND(E273&gt;=$I$6,E273&lt;=$J$6),$K$6,IF(AND(E273&gt;=$I$7,E273&lt;=$J$7),$K$7,IF(AND(E273&gt;=$I$8,E273&lt;=$J$8),$K$8,IF(AND(E273&gt;=$I$9,E273&lt;=$J$9),$K$9,IF(AND(E273&gt;=$I$10,E273&lt;=$J$10),$K$10,$K$11)))))))))</f>
        <v>45 - 54</v>
      </c>
      <c r="H273" s="0" t="str">
        <f aca="false">VLOOKUP(B273,$AD$2:$AF$18,3,0)</f>
        <v>COVID</v>
      </c>
    </row>
    <row r="274" customFormat="false" ht="15" hidden="false" customHeight="false" outlineLevel="0" collapsed="false">
      <c r="A274" s="0" t="n">
        <v>273</v>
      </c>
      <c r="B274" s="0" t="n">
        <v>721100126</v>
      </c>
      <c r="C274" s="0" t="s">
        <v>39</v>
      </c>
      <c r="D274" s="0" t="n">
        <v>454274</v>
      </c>
      <c r="E274" s="0" t="n">
        <v>76</v>
      </c>
      <c r="F274" s="0" t="s">
        <v>18</v>
      </c>
      <c r="G274" s="0" t="str">
        <f aca="false">IF(AND(E274&gt;=$I$2,E274&lt;=$J$2),$K$2,IF(AND(E274&gt;=$I$3,E274&lt;=$J$3),$K$3,IF(AND(E274&gt;=$I$4,E274&lt;=$J$4),$K$4,IF(AND(E274&gt;=$I$5,E274&lt;=$J$5),$K$5,IF(AND(E274&gt;=$I$6,E274&lt;=$J$6),$K$6,IF(AND(E274&gt;=$I$7,E274&lt;=$J$7),$K$7,IF(AND(E274&gt;=$I$8,E274&lt;=$J$8),$K$8,IF(AND(E274&gt;=$I$9,E274&lt;=$J$9),$K$9,IF(AND(E274&gt;=$I$10,E274&lt;=$J$10),$K$10,$K$11)))))))))</f>
        <v>75 - 84</v>
      </c>
      <c r="H274" s="0" t="str">
        <f aca="false">VLOOKUP(B274,$AD$2:$AF$18,3,0)</f>
        <v>COVID</v>
      </c>
    </row>
    <row r="275" customFormat="false" ht="15" hidden="false" customHeight="false" outlineLevel="0" collapsed="false">
      <c r="A275" s="0" t="n">
        <v>274</v>
      </c>
      <c r="B275" s="0" t="n">
        <v>721100126</v>
      </c>
      <c r="C275" s="0" t="s">
        <v>39</v>
      </c>
      <c r="D275" s="0" t="n">
        <v>227893</v>
      </c>
      <c r="E275" s="0" t="n">
        <v>79</v>
      </c>
      <c r="F275" s="0" t="s">
        <v>19</v>
      </c>
      <c r="G275" s="0" t="str">
        <f aca="false">IF(AND(E275&gt;=$I$2,E275&lt;=$J$2),$K$2,IF(AND(E275&gt;=$I$3,E275&lt;=$J$3),$K$3,IF(AND(E275&gt;=$I$4,E275&lt;=$J$4),$K$4,IF(AND(E275&gt;=$I$5,E275&lt;=$J$5),$K$5,IF(AND(E275&gt;=$I$6,E275&lt;=$J$6),$K$6,IF(AND(E275&gt;=$I$7,E275&lt;=$J$7),$K$7,IF(AND(E275&gt;=$I$8,E275&lt;=$J$8),$K$8,IF(AND(E275&gt;=$I$9,E275&lt;=$J$9),$K$9,IF(AND(E275&gt;=$I$10,E275&lt;=$J$10),$K$10,$K$11)))))))))</f>
        <v>75 - 84</v>
      </c>
      <c r="H275" s="0" t="str">
        <f aca="false">VLOOKUP(B275,$AD$2:$AF$18,3,0)</f>
        <v>COVID</v>
      </c>
    </row>
    <row r="276" customFormat="false" ht="15" hidden="false" customHeight="false" outlineLevel="0" collapsed="false">
      <c r="A276" s="0" t="n">
        <v>275</v>
      </c>
      <c r="B276" s="0" t="n">
        <v>721100126</v>
      </c>
      <c r="C276" s="0" t="s">
        <v>39</v>
      </c>
      <c r="D276" s="0" t="n">
        <v>975543</v>
      </c>
      <c r="E276" s="0" t="n">
        <v>75</v>
      </c>
      <c r="F276" s="0" t="s">
        <v>19</v>
      </c>
      <c r="G276" s="0" t="str">
        <f aca="false">IF(AND(E276&gt;=$I$2,E276&lt;=$J$2),$K$2,IF(AND(E276&gt;=$I$3,E276&lt;=$J$3),$K$3,IF(AND(E276&gt;=$I$4,E276&lt;=$J$4),$K$4,IF(AND(E276&gt;=$I$5,E276&lt;=$J$5),$K$5,IF(AND(E276&gt;=$I$6,E276&lt;=$J$6),$K$6,IF(AND(E276&gt;=$I$7,E276&lt;=$J$7),$K$7,IF(AND(E276&gt;=$I$8,E276&lt;=$J$8),$K$8,IF(AND(E276&gt;=$I$9,E276&lt;=$J$9),$K$9,IF(AND(E276&gt;=$I$10,E276&lt;=$J$10),$K$10,$K$11)))))))))</f>
        <v>75 - 84</v>
      </c>
      <c r="H276" s="0" t="str">
        <f aca="false">VLOOKUP(B276,$AD$2:$AF$18,3,0)</f>
        <v>COVID</v>
      </c>
    </row>
    <row r="277" customFormat="false" ht="15" hidden="false" customHeight="false" outlineLevel="0" collapsed="false">
      <c r="A277" s="0" t="n">
        <v>276</v>
      </c>
      <c r="B277" s="0" t="n">
        <v>721100126</v>
      </c>
      <c r="C277" s="0" t="s">
        <v>39</v>
      </c>
      <c r="D277" s="0" t="n">
        <v>975546</v>
      </c>
      <c r="E277" s="0" t="n">
        <v>92</v>
      </c>
      <c r="F277" s="0" t="s">
        <v>19</v>
      </c>
      <c r="G277" s="0" t="str">
        <f aca="false">IF(AND(E277&gt;=$I$2,E277&lt;=$J$2),$K$2,IF(AND(E277&gt;=$I$3,E277&lt;=$J$3),$K$3,IF(AND(E277&gt;=$I$4,E277&lt;=$J$4),$K$4,IF(AND(E277&gt;=$I$5,E277&lt;=$J$5),$K$5,IF(AND(E277&gt;=$I$6,E277&lt;=$J$6),$K$6,IF(AND(E277&gt;=$I$7,E277&lt;=$J$7),$K$7,IF(AND(E277&gt;=$I$8,E277&lt;=$J$8),$K$8,IF(AND(E277&gt;=$I$9,E277&lt;=$J$9),$K$9,IF(AND(E277&gt;=$I$10,E277&lt;=$J$10),$K$10,$K$11)))))))))</f>
        <v>85 + </v>
      </c>
      <c r="H277" s="0" t="str">
        <f aca="false">VLOOKUP(B277,$AD$2:$AF$18,3,0)</f>
        <v>COVID</v>
      </c>
    </row>
    <row r="278" customFormat="false" ht="15" hidden="false" customHeight="false" outlineLevel="0" collapsed="false">
      <c r="A278" s="0" t="n">
        <v>277</v>
      </c>
      <c r="B278" s="0" t="n">
        <v>721100126</v>
      </c>
      <c r="C278" s="0" t="s">
        <v>39</v>
      </c>
      <c r="D278" s="0" t="n">
        <v>824214</v>
      </c>
      <c r="E278" s="0" t="n">
        <v>66</v>
      </c>
      <c r="F278" s="0" t="s">
        <v>19</v>
      </c>
      <c r="G278" s="0" t="str">
        <f aca="false">IF(AND(E278&gt;=$I$2,E278&lt;=$J$2),$K$2,IF(AND(E278&gt;=$I$3,E278&lt;=$J$3),$K$3,IF(AND(E278&gt;=$I$4,E278&lt;=$J$4),$K$4,IF(AND(E278&gt;=$I$5,E278&lt;=$J$5),$K$5,IF(AND(E278&gt;=$I$6,E278&lt;=$J$6),$K$6,IF(AND(E278&gt;=$I$7,E278&lt;=$J$7),$K$7,IF(AND(E278&gt;=$I$8,E278&lt;=$J$8),$K$8,IF(AND(E278&gt;=$I$9,E278&lt;=$J$9),$K$9,IF(AND(E278&gt;=$I$10,E278&lt;=$J$10),$K$10,$K$11)))))))))</f>
        <v>65 - 74</v>
      </c>
      <c r="H278" s="0" t="str">
        <f aca="false">VLOOKUP(B278,$AD$2:$AF$18,3,0)</f>
        <v>COVID</v>
      </c>
    </row>
    <row r="279" customFormat="false" ht="15" hidden="false" customHeight="false" outlineLevel="0" collapsed="false">
      <c r="A279" s="0" t="n">
        <v>278</v>
      </c>
      <c r="B279" s="0" t="n">
        <v>721100126</v>
      </c>
      <c r="C279" s="0" t="s">
        <v>39</v>
      </c>
      <c r="D279" s="0" t="n">
        <v>941034</v>
      </c>
      <c r="E279" s="0" t="n">
        <v>76</v>
      </c>
      <c r="F279" s="0" t="s">
        <v>19</v>
      </c>
      <c r="G279" s="0" t="str">
        <f aca="false">IF(AND(E279&gt;=$I$2,E279&lt;=$J$2),$K$2,IF(AND(E279&gt;=$I$3,E279&lt;=$J$3),$K$3,IF(AND(E279&gt;=$I$4,E279&lt;=$J$4),$K$4,IF(AND(E279&gt;=$I$5,E279&lt;=$J$5),$K$5,IF(AND(E279&gt;=$I$6,E279&lt;=$J$6),$K$6,IF(AND(E279&gt;=$I$7,E279&lt;=$J$7),$K$7,IF(AND(E279&gt;=$I$8,E279&lt;=$J$8),$K$8,IF(AND(E279&gt;=$I$9,E279&lt;=$J$9),$K$9,IF(AND(E279&gt;=$I$10,E279&lt;=$J$10),$K$10,$K$11)))))))))</f>
        <v>75 - 84</v>
      </c>
      <c r="H279" s="0" t="str">
        <f aca="false">VLOOKUP(B279,$AD$2:$AF$18,3,0)</f>
        <v>COVID</v>
      </c>
    </row>
    <row r="280" customFormat="false" ht="15" hidden="false" customHeight="false" outlineLevel="0" collapsed="false">
      <c r="A280" s="0" t="n">
        <v>279</v>
      </c>
      <c r="B280" s="0" t="n">
        <v>721100126</v>
      </c>
      <c r="C280" s="0" t="s">
        <v>39</v>
      </c>
      <c r="D280" s="0" t="n">
        <v>275092</v>
      </c>
      <c r="E280" s="0" t="n">
        <v>81</v>
      </c>
      <c r="F280" s="0" t="s">
        <v>19</v>
      </c>
      <c r="G280" s="0" t="str">
        <f aca="false">IF(AND(E280&gt;=$I$2,E280&lt;=$J$2),$K$2,IF(AND(E280&gt;=$I$3,E280&lt;=$J$3),$K$3,IF(AND(E280&gt;=$I$4,E280&lt;=$J$4),$K$4,IF(AND(E280&gt;=$I$5,E280&lt;=$J$5),$K$5,IF(AND(E280&gt;=$I$6,E280&lt;=$J$6),$K$6,IF(AND(E280&gt;=$I$7,E280&lt;=$J$7),$K$7,IF(AND(E280&gt;=$I$8,E280&lt;=$J$8),$K$8,IF(AND(E280&gt;=$I$9,E280&lt;=$J$9),$K$9,IF(AND(E280&gt;=$I$10,E280&lt;=$J$10),$K$10,$K$11)))))))))</f>
        <v>75 - 84</v>
      </c>
      <c r="H280" s="0" t="str">
        <f aca="false">VLOOKUP(B280,$AD$2:$AF$18,3,0)</f>
        <v>COVID</v>
      </c>
    </row>
    <row r="281" customFormat="false" ht="15" hidden="false" customHeight="false" outlineLevel="0" collapsed="false">
      <c r="A281" s="0" t="n">
        <v>280</v>
      </c>
      <c r="B281" s="0" t="n">
        <v>721100126</v>
      </c>
      <c r="C281" s="0" t="s">
        <v>39</v>
      </c>
      <c r="D281" s="0" t="n">
        <v>271199</v>
      </c>
      <c r="E281" s="0" t="n">
        <v>69</v>
      </c>
      <c r="F281" s="0" t="s">
        <v>19</v>
      </c>
      <c r="G281" s="0" t="str">
        <f aca="false">IF(AND(E281&gt;=$I$2,E281&lt;=$J$2),$K$2,IF(AND(E281&gt;=$I$3,E281&lt;=$J$3),$K$3,IF(AND(E281&gt;=$I$4,E281&lt;=$J$4),$K$4,IF(AND(E281&gt;=$I$5,E281&lt;=$J$5),$K$5,IF(AND(E281&gt;=$I$6,E281&lt;=$J$6),$K$6,IF(AND(E281&gt;=$I$7,E281&lt;=$J$7),$K$7,IF(AND(E281&gt;=$I$8,E281&lt;=$J$8),$K$8,IF(AND(E281&gt;=$I$9,E281&lt;=$J$9),$K$9,IF(AND(E281&gt;=$I$10,E281&lt;=$J$10),$K$10,$K$11)))))))))</f>
        <v>65 - 74</v>
      </c>
      <c r="H281" s="0" t="str">
        <f aca="false">VLOOKUP(B281,$AD$2:$AF$18,3,0)</f>
        <v>COVID</v>
      </c>
    </row>
    <row r="282" customFormat="false" ht="15" hidden="false" customHeight="false" outlineLevel="0" collapsed="false">
      <c r="A282" s="0" t="n">
        <v>281</v>
      </c>
      <c r="B282" s="0" t="n">
        <v>721100126</v>
      </c>
      <c r="C282" s="0" t="s">
        <v>39</v>
      </c>
      <c r="D282" s="0" t="n">
        <v>113548</v>
      </c>
      <c r="E282" s="0" t="n">
        <v>84</v>
      </c>
      <c r="F282" s="0" t="s">
        <v>18</v>
      </c>
      <c r="G282" s="0" t="str">
        <f aca="false">IF(AND(E282&gt;=$I$2,E282&lt;=$J$2),$K$2,IF(AND(E282&gt;=$I$3,E282&lt;=$J$3),$K$3,IF(AND(E282&gt;=$I$4,E282&lt;=$J$4),$K$4,IF(AND(E282&gt;=$I$5,E282&lt;=$J$5),$K$5,IF(AND(E282&gt;=$I$6,E282&lt;=$J$6),$K$6,IF(AND(E282&gt;=$I$7,E282&lt;=$J$7),$K$7,IF(AND(E282&gt;=$I$8,E282&lt;=$J$8),$K$8,IF(AND(E282&gt;=$I$9,E282&lt;=$J$9),$K$9,IF(AND(E282&gt;=$I$10,E282&lt;=$J$10),$K$10,$K$11)))))))))</f>
        <v>75 - 84</v>
      </c>
      <c r="H282" s="0" t="str">
        <f aca="false">VLOOKUP(B282,$AD$2:$AF$18,3,0)</f>
        <v>COVID</v>
      </c>
    </row>
    <row r="283" customFormat="false" ht="15" hidden="false" customHeight="false" outlineLevel="0" collapsed="false">
      <c r="A283" s="0" t="n">
        <v>282</v>
      </c>
      <c r="B283" s="0" t="n">
        <v>721100126</v>
      </c>
      <c r="C283" s="0" t="s">
        <v>39</v>
      </c>
      <c r="D283" s="0" t="n">
        <v>380304</v>
      </c>
      <c r="E283" s="0" t="n">
        <v>81</v>
      </c>
      <c r="F283" s="0" t="s">
        <v>18</v>
      </c>
      <c r="G283" s="0" t="str">
        <f aca="false">IF(AND(E283&gt;=$I$2,E283&lt;=$J$2),$K$2,IF(AND(E283&gt;=$I$3,E283&lt;=$J$3),$K$3,IF(AND(E283&gt;=$I$4,E283&lt;=$J$4),$K$4,IF(AND(E283&gt;=$I$5,E283&lt;=$J$5),$K$5,IF(AND(E283&gt;=$I$6,E283&lt;=$J$6),$K$6,IF(AND(E283&gt;=$I$7,E283&lt;=$J$7),$K$7,IF(AND(E283&gt;=$I$8,E283&lt;=$J$8),$K$8,IF(AND(E283&gt;=$I$9,E283&lt;=$J$9),$K$9,IF(AND(E283&gt;=$I$10,E283&lt;=$J$10),$K$10,$K$11)))))))))</f>
        <v>75 - 84</v>
      </c>
      <c r="H283" s="0" t="str">
        <f aca="false">VLOOKUP(B283,$AD$2:$AF$18,3,0)</f>
        <v>COVID</v>
      </c>
    </row>
    <row r="284" customFormat="false" ht="15" hidden="false" customHeight="false" outlineLevel="0" collapsed="false">
      <c r="A284" s="0" t="n">
        <v>283</v>
      </c>
      <c r="B284" s="0" t="n">
        <v>721100126</v>
      </c>
      <c r="C284" s="0" t="s">
        <v>39</v>
      </c>
      <c r="D284" s="0" t="n">
        <v>62654</v>
      </c>
      <c r="E284" s="0" t="n">
        <v>82</v>
      </c>
      <c r="F284" s="0" t="s">
        <v>19</v>
      </c>
      <c r="G284" s="0" t="str">
        <f aca="false">IF(AND(E284&gt;=$I$2,E284&lt;=$J$2),$K$2,IF(AND(E284&gt;=$I$3,E284&lt;=$J$3),$K$3,IF(AND(E284&gt;=$I$4,E284&lt;=$J$4),$K$4,IF(AND(E284&gt;=$I$5,E284&lt;=$J$5),$K$5,IF(AND(E284&gt;=$I$6,E284&lt;=$J$6),$K$6,IF(AND(E284&gt;=$I$7,E284&lt;=$J$7),$K$7,IF(AND(E284&gt;=$I$8,E284&lt;=$J$8),$K$8,IF(AND(E284&gt;=$I$9,E284&lt;=$J$9),$K$9,IF(AND(E284&gt;=$I$10,E284&lt;=$J$10),$K$10,$K$11)))))))))</f>
        <v>75 - 84</v>
      </c>
      <c r="H284" s="0" t="str">
        <f aca="false">VLOOKUP(B284,$AD$2:$AF$18,3,0)</f>
        <v>COVID</v>
      </c>
    </row>
    <row r="285" customFormat="false" ht="15" hidden="false" customHeight="false" outlineLevel="0" collapsed="false">
      <c r="A285" s="0" t="n">
        <v>284</v>
      </c>
      <c r="B285" s="0" t="n">
        <v>721100126</v>
      </c>
      <c r="C285" s="0" t="s">
        <v>39</v>
      </c>
      <c r="D285" s="0" t="n">
        <v>399787</v>
      </c>
      <c r="E285" s="0" t="n">
        <v>71</v>
      </c>
      <c r="F285" s="0" t="s">
        <v>19</v>
      </c>
      <c r="G285" s="0" t="str">
        <f aca="false">IF(AND(E285&gt;=$I$2,E285&lt;=$J$2),$K$2,IF(AND(E285&gt;=$I$3,E285&lt;=$J$3),$K$3,IF(AND(E285&gt;=$I$4,E285&lt;=$J$4),$K$4,IF(AND(E285&gt;=$I$5,E285&lt;=$J$5),$K$5,IF(AND(E285&gt;=$I$6,E285&lt;=$J$6),$K$6,IF(AND(E285&gt;=$I$7,E285&lt;=$J$7),$K$7,IF(AND(E285&gt;=$I$8,E285&lt;=$J$8),$K$8,IF(AND(E285&gt;=$I$9,E285&lt;=$J$9),$K$9,IF(AND(E285&gt;=$I$10,E285&lt;=$J$10),$K$10,$K$11)))))))))</f>
        <v>65 - 74</v>
      </c>
      <c r="H285" s="0" t="str">
        <f aca="false">VLOOKUP(B285,$AD$2:$AF$18,3,0)</f>
        <v>COVID</v>
      </c>
    </row>
    <row r="286" customFormat="false" ht="15" hidden="false" customHeight="false" outlineLevel="0" collapsed="false">
      <c r="A286" s="0" t="n">
        <v>285</v>
      </c>
      <c r="B286" s="0" t="n">
        <v>721100126</v>
      </c>
      <c r="C286" s="0" t="s">
        <v>39</v>
      </c>
      <c r="D286" s="0" t="n">
        <v>974605</v>
      </c>
      <c r="E286" s="0" t="n">
        <v>34</v>
      </c>
      <c r="F286" s="0" t="s">
        <v>18</v>
      </c>
      <c r="G286" s="0" t="str">
        <f aca="false">IF(AND(E286&gt;=$I$2,E286&lt;=$J$2),$K$2,IF(AND(E286&gt;=$I$3,E286&lt;=$J$3),$K$3,IF(AND(E286&gt;=$I$4,E286&lt;=$J$4),$K$4,IF(AND(E286&gt;=$I$5,E286&lt;=$J$5),$K$5,IF(AND(E286&gt;=$I$6,E286&lt;=$J$6),$K$6,IF(AND(E286&gt;=$I$7,E286&lt;=$J$7),$K$7,IF(AND(E286&gt;=$I$8,E286&lt;=$J$8),$K$8,IF(AND(E286&gt;=$I$9,E286&lt;=$J$9),$K$9,IF(AND(E286&gt;=$I$10,E286&lt;=$J$10),$K$10,$K$11)))))))))</f>
        <v>25 - 34</v>
      </c>
      <c r="H286" s="0" t="str">
        <f aca="false">VLOOKUP(B286,$AD$2:$AF$18,3,0)</f>
        <v>COVID</v>
      </c>
    </row>
    <row r="287" customFormat="false" ht="15" hidden="false" customHeight="false" outlineLevel="0" collapsed="false">
      <c r="A287" s="0" t="n">
        <v>286</v>
      </c>
      <c r="B287" s="0" t="n">
        <v>721100126</v>
      </c>
      <c r="C287" s="0" t="s">
        <v>39</v>
      </c>
      <c r="D287" s="0" t="n">
        <v>759719</v>
      </c>
      <c r="E287" s="0" t="n">
        <v>74</v>
      </c>
      <c r="F287" s="0" t="s">
        <v>19</v>
      </c>
      <c r="G287" s="0" t="str">
        <f aca="false">IF(AND(E287&gt;=$I$2,E287&lt;=$J$2),$K$2,IF(AND(E287&gt;=$I$3,E287&lt;=$J$3),$K$3,IF(AND(E287&gt;=$I$4,E287&lt;=$J$4),$K$4,IF(AND(E287&gt;=$I$5,E287&lt;=$J$5),$K$5,IF(AND(E287&gt;=$I$6,E287&lt;=$J$6),$K$6,IF(AND(E287&gt;=$I$7,E287&lt;=$J$7),$K$7,IF(AND(E287&gt;=$I$8,E287&lt;=$J$8),$K$8,IF(AND(E287&gt;=$I$9,E287&lt;=$J$9),$K$9,IF(AND(E287&gt;=$I$10,E287&lt;=$J$10),$K$10,$K$11)))))))))</f>
        <v>65 - 74</v>
      </c>
      <c r="H287" s="0" t="str">
        <f aca="false">VLOOKUP(B287,$AD$2:$AF$18,3,0)</f>
        <v>COVID</v>
      </c>
    </row>
    <row r="288" customFormat="false" ht="15" hidden="false" customHeight="false" outlineLevel="0" collapsed="false">
      <c r="A288" s="0" t="n">
        <v>287</v>
      </c>
      <c r="B288" s="0" t="n">
        <v>721100126</v>
      </c>
      <c r="C288" s="0" t="s">
        <v>39</v>
      </c>
      <c r="D288" s="0" t="n">
        <v>394007</v>
      </c>
      <c r="E288" s="0" t="n">
        <v>79</v>
      </c>
      <c r="F288" s="0" t="s">
        <v>18</v>
      </c>
      <c r="G288" s="0" t="str">
        <f aca="false">IF(AND(E288&gt;=$I$2,E288&lt;=$J$2),$K$2,IF(AND(E288&gt;=$I$3,E288&lt;=$J$3),$K$3,IF(AND(E288&gt;=$I$4,E288&lt;=$J$4),$K$4,IF(AND(E288&gt;=$I$5,E288&lt;=$J$5),$K$5,IF(AND(E288&gt;=$I$6,E288&lt;=$J$6),$K$6,IF(AND(E288&gt;=$I$7,E288&lt;=$J$7),$K$7,IF(AND(E288&gt;=$I$8,E288&lt;=$J$8),$K$8,IF(AND(E288&gt;=$I$9,E288&lt;=$J$9),$K$9,IF(AND(E288&gt;=$I$10,E288&lt;=$J$10),$K$10,$K$11)))))))))</f>
        <v>75 - 84</v>
      </c>
      <c r="H288" s="0" t="str">
        <f aca="false">VLOOKUP(B288,$AD$2:$AF$18,3,0)</f>
        <v>COVID</v>
      </c>
    </row>
    <row r="289" customFormat="false" ht="15" hidden="false" customHeight="false" outlineLevel="0" collapsed="false">
      <c r="A289" s="0" t="n">
        <v>288</v>
      </c>
      <c r="B289" s="0" t="n">
        <v>721100126</v>
      </c>
      <c r="C289" s="0" t="s">
        <v>39</v>
      </c>
      <c r="D289" s="0" t="n">
        <v>501981</v>
      </c>
      <c r="E289" s="0" t="n">
        <v>75</v>
      </c>
      <c r="F289" s="0" t="s">
        <v>18</v>
      </c>
      <c r="G289" s="0" t="str">
        <f aca="false">IF(AND(E289&gt;=$I$2,E289&lt;=$J$2),$K$2,IF(AND(E289&gt;=$I$3,E289&lt;=$J$3),$K$3,IF(AND(E289&gt;=$I$4,E289&lt;=$J$4),$K$4,IF(AND(E289&gt;=$I$5,E289&lt;=$J$5),$K$5,IF(AND(E289&gt;=$I$6,E289&lt;=$J$6),$K$6,IF(AND(E289&gt;=$I$7,E289&lt;=$J$7),$K$7,IF(AND(E289&gt;=$I$8,E289&lt;=$J$8),$K$8,IF(AND(E289&gt;=$I$9,E289&lt;=$J$9),$K$9,IF(AND(E289&gt;=$I$10,E289&lt;=$J$10),$K$10,$K$11)))))))))</f>
        <v>75 - 84</v>
      </c>
      <c r="H289" s="0" t="str">
        <f aca="false">VLOOKUP(B289,$AD$2:$AF$18,3,0)</f>
        <v>COVID</v>
      </c>
    </row>
    <row r="290" customFormat="false" ht="15" hidden="false" customHeight="false" outlineLevel="0" collapsed="false">
      <c r="A290" s="0" t="n">
        <v>289</v>
      </c>
      <c r="B290" s="0" t="n">
        <v>721100126</v>
      </c>
      <c r="C290" s="0" t="s">
        <v>39</v>
      </c>
      <c r="D290" s="0" t="n">
        <v>170756</v>
      </c>
      <c r="E290" s="0" t="n">
        <v>81</v>
      </c>
      <c r="F290" s="0" t="s">
        <v>18</v>
      </c>
      <c r="G290" s="0" t="str">
        <f aca="false">IF(AND(E290&gt;=$I$2,E290&lt;=$J$2),$K$2,IF(AND(E290&gt;=$I$3,E290&lt;=$J$3),$K$3,IF(AND(E290&gt;=$I$4,E290&lt;=$J$4),$K$4,IF(AND(E290&gt;=$I$5,E290&lt;=$J$5),$K$5,IF(AND(E290&gt;=$I$6,E290&lt;=$J$6),$K$6,IF(AND(E290&gt;=$I$7,E290&lt;=$J$7),$K$7,IF(AND(E290&gt;=$I$8,E290&lt;=$J$8),$K$8,IF(AND(E290&gt;=$I$9,E290&lt;=$J$9),$K$9,IF(AND(E290&gt;=$I$10,E290&lt;=$J$10),$K$10,$K$11)))))))))</f>
        <v>75 - 84</v>
      </c>
      <c r="H290" s="0" t="str">
        <f aca="false">VLOOKUP(B290,$AD$2:$AF$18,3,0)</f>
        <v>COVID</v>
      </c>
    </row>
    <row r="291" customFormat="false" ht="15" hidden="false" customHeight="false" outlineLevel="0" collapsed="false">
      <c r="A291" s="0" t="n">
        <v>290</v>
      </c>
      <c r="B291" s="0" t="n">
        <v>721100126</v>
      </c>
      <c r="C291" s="0" t="s">
        <v>39</v>
      </c>
      <c r="D291" s="0" t="n">
        <v>973851</v>
      </c>
      <c r="E291" s="0" t="n">
        <v>85</v>
      </c>
      <c r="F291" s="0" t="s">
        <v>19</v>
      </c>
      <c r="G291" s="0" t="str">
        <f aca="false">IF(AND(E291&gt;=$I$2,E291&lt;=$J$2),$K$2,IF(AND(E291&gt;=$I$3,E291&lt;=$J$3),$K$3,IF(AND(E291&gt;=$I$4,E291&lt;=$J$4),$K$4,IF(AND(E291&gt;=$I$5,E291&lt;=$J$5),$K$5,IF(AND(E291&gt;=$I$6,E291&lt;=$J$6),$K$6,IF(AND(E291&gt;=$I$7,E291&lt;=$J$7),$K$7,IF(AND(E291&gt;=$I$8,E291&lt;=$J$8),$K$8,IF(AND(E291&gt;=$I$9,E291&lt;=$J$9),$K$9,IF(AND(E291&gt;=$I$10,E291&lt;=$J$10),$K$10,$K$11)))))))))</f>
        <v>85 + </v>
      </c>
      <c r="H291" s="0" t="str">
        <f aca="false">VLOOKUP(B291,$AD$2:$AF$18,3,0)</f>
        <v>COVID</v>
      </c>
    </row>
    <row r="292" customFormat="false" ht="15" hidden="false" customHeight="false" outlineLevel="0" collapsed="false">
      <c r="A292" s="0" t="n">
        <v>291</v>
      </c>
      <c r="B292" s="0" t="n">
        <v>721100126</v>
      </c>
      <c r="C292" s="0" t="s">
        <v>39</v>
      </c>
      <c r="D292" s="0" t="n">
        <v>21154</v>
      </c>
      <c r="E292" s="0" t="n">
        <v>89</v>
      </c>
      <c r="F292" s="0" t="s">
        <v>19</v>
      </c>
      <c r="G292" s="0" t="str">
        <f aca="false">IF(AND(E292&gt;=$I$2,E292&lt;=$J$2),$K$2,IF(AND(E292&gt;=$I$3,E292&lt;=$J$3),$K$3,IF(AND(E292&gt;=$I$4,E292&lt;=$J$4),$K$4,IF(AND(E292&gt;=$I$5,E292&lt;=$J$5),$K$5,IF(AND(E292&gt;=$I$6,E292&lt;=$J$6),$K$6,IF(AND(E292&gt;=$I$7,E292&lt;=$J$7),$K$7,IF(AND(E292&gt;=$I$8,E292&lt;=$J$8),$K$8,IF(AND(E292&gt;=$I$9,E292&lt;=$J$9),$K$9,IF(AND(E292&gt;=$I$10,E292&lt;=$J$10),$K$10,$K$11)))))))))</f>
        <v>85 + </v>
      </c>
      <c r="H292" s="0" t="str">
        <f aca="false">VLOOKUP(B292,$AD$2:$AF$18,3,0)</f>
        <v>COVID</v>
      </c>
    </row>
    <row r="293" customFormat="false" ht="15" hidden="false" customHeight="false" outlineLevel="0" collapsed="false">
      <c r="A293" s="0" t="n">
        <v>292</v>
      </c>
      <c r="B293" s="0" t="n">
        <v>721100126</v>
      </c>
      <c r="C293" s="0" t="s">
        <v>39</v>
      </c>
      <c r="D293" s="0" t="n">
        <v>972160</v>
      </c>
      <c r="E293" s="0" t="n">
        <v>67</v>
      </c>
      <c r="F293" s="0" t="s">
        <v>19</v>
      </c>
      <c r="G293" s="0" t="str">
        <f aca="false">IF(AND(E293&gt;=$I$2,E293&lt;=$J$2),$K$2,IF(AND(E293&gt;=$I$3,E293&lt;=$J$3),$K$3,IF(AND(E293&gt;=$I$4,E293&lt;=$J$4),$K$4,IF(AND(E293&gt;=$I$5,E293&lt;=$J$5),$K$5,IF(AND(E293&gt;=$I$6,E293&lt;=$J$6),$K$6,IF(AND(E293&gt;=$I$7,E293&lt;=$J$7),$K$7,IF(AND(E293&gt;=$I$8,E293&lt;=$J$8),$K$8,IF(AND(E293&gt;=$I$9,E293&lt;=$J$9),$K$9,IF(AND(E293&gt;=$I$10,E293&lt;=$J$10),$K$10,$K$11)))))))))</f>
        <v>65 - 74</v>
      </c>
      <c r="H293" s="0" t="str">
        <f aca="false">VLOOKUP(B293,$AD$2:$AF$18,3,0)</f>
        <v>COVID</v>
      </c>
    </row>
    <row r="294" customFormat="false" ht="15" hidden="false" customHeight="false" outlineLevel="0" collapsed="false">
      <c r="A294" s="0" t="n">
        <v>293</v>
      </c>
      <c r="B294" s="0" t="n">
        <v>721100127</v>
      </c>
      <c r="C294" s="0" t="s">
        <v>40</v>
      </c>
      <c r="D294" s="0" t="n">
        <v>260853</v>
      </c>
      <c r="E294" s="0" t="n">
        <v>86</v>
      </c>
      <c r="F294" s="0" t="s">
        <v>18</v>
      </c>
      <c r="G294" s="0" t="str">
        <f aca="false">IF(AND(E294&gt;=$I$2,E294&lt;=$J$2),$K$2,IF(AND(E294&gt;=$I$3,E294&lt;=$J$3),$K$3,IF(AND(E294&gt;=$I$4,E294&lt;=$J$4),$K$4,IF(AND(E294&gt;=$I$5,E294&lt;=$J$5),$K$5,IF(AND(E294&gt;=$I$6,E294&lt;=$J$6),$K$6,IF(AND(E294&gt;=$I$7,E294&lt;=$J$7),$K$7,IF(AND(E294&gt;=$I$8,E294&lt;=$J$8),$K$8,IF(AND(E294&gt;=$I$9,E294&lt;=$J$9),$K$9,IF(AND(E294&gt;=$I$10,E294&lt;=$J$10),$K$10,$K$11)))))))))</f>
        <v>85 + </v>
      </c>
      <c r="H294" s="0" t="str">
        <f aca="false">VLOOKUP(B294,$AD$2:$AF$18,3,0)</f>
        <v>COVID</v>
      </c>
    </row>
    <row r="295" customFormat="false" ht="15" hidden="false" customHeight="false" outlineLevel="0" collapsed="false">
      <c r="A295" s="0" t="n">
        <v>294</v>
      </c>
      <c r="B295" s="0" t="n">
        <v>721100127</v>
      </c>
      <c r="C295" s="0" t="s">
        <v>40</v>
      </c>
      <c r="D295" s="0" t="n">
        <v>536904</v>
      </c>
      <c r="E295" s="0" t="n">
        <v>78</v>
      </c>
      <c r="F295" s="0" t="s">
        <v>18</v>
      </c>
      <c r="G295" s="0" t="str">
        <f aca="false">IF(AND(E295&gt;=$I$2,E295&lt;=$J$2),$K$2,IF(AND(E295&gt;=$I$3,E295&lt;=$J$3),$K$3,IF(AND(E295&gt;=$I$4,E295&lt;=$J$4),$K$4,IF(AND(E295&gt;=$I$5,E295&lt;=$J$5),$K$5,IF(AND(E295&gt;=$I$6,E295&lt;=$J$6),$K$6,IF(AND(E295&gt;=$I$7,E295&lt;=$J$7),$K$7,IF(AND(E295&gt;=$I$8,E295&lt;=$J$8),$K$8,IF(AND(E295&gt;=$I$9,E295&lt;=$J$9),$K$9,IF(AND(E295&gt;=$I$10,E295&lt;=$J$10),$K$10,$K$11)))))))))</f>
        <v>75 - 84</v>
      </c>
      <c r="H295" s="0" t="str">
        <f aca="false">VLOOKUP(B295,$AD$2:$AF$18,3,0)</f>
        <v>COVID</v>
      </c>
    </row>
    <row r="296" customFormat="false" ht="15" hidden="false" customHeight="false" outlineLevel="0" collapsed="false">
      <c r="A296" s="0" t="n">
        <v>295</v>
      </c>
      <c r="B296" s="0" t="n">
        <v>721100127</v>
      </c>
      <c r="C296" s="0" t="s">
        <v>40</v>
      </c>
      <c r="D296" s="0" t="n">
        <v>205207</v>
      </c>
      <c r="E296" s="0" t="n">
        <v>83</v>
      </c>
      <c r="F296" s="0" t="s">
        <v>18</v>
      </c>
      <c r="G296" s="0" t="str">
        <f aca="false">IF(AND(E296&gt;=$I$2,E296&lt;=$J$2),$K$2,IF(AND(E296&gt;=$I$3,E296&lt;=$J$3),$K$3,IF(AND(E296&gt;=$I$4,E296&lt;=$J$4),$K$4,IF(AND(E296&gt;=$I$5,E296&lt;=$J$5),$K$5,IF(AND(E296&gt;=$I$6,E296&lt;=$J$6),$K$6,IF(AND(E296&gt;=$I$7,E296&lt;=$J$7),$K$7,IF(AND(E296&gt;=$I$8,E296&lt;=$J$8),$K$8,IF(AND(E296&gt;=$I$9,E296&lt;=$J$9),$K$9,IF(AND(E296&gt;=$I$10,E296&lt;=$J$10),$K$10,$K$11)))))))))</f>
        <v>75 - 84</v>
      </c>
      <c r="H296" s="0" t="str">
        <f aca="false">VLOOKUP(B296,$AD$2:$AF$18,3,0)</f>
        <v>COVID</v>
      </c>
    </row>
    <row r="297" customFormat="false" ht="15" hidden="false" customHeight="false" outlineLevel="0" collapsed="false">
      <c r="A297" s="0" t="n">
        <v>296</v>
      </c>
      <c r="B297" s="0" t="n">
        <v>721100127</v>
      </c>
      <c r="C297" s="0" t="s">
        <v>40</v>
      </c>
      <c r="D297" s="0" t="n">
        <v>583724</v>
      </c>
      <c r="E297" s="0" t="n">
        <v>69</v>
      </c>
      <c r="F297" s="0" t="s">
        <v>19</v>
      </c>
      <c r="G297" s="0" t="str">
        <f aca="false">IF(AND(E297&gt;=$I$2,E297&lt;=$J$2),$K$2,IF(AND(E297&gt;=$I$3,E297&lt;=$J$3),$K$3,IF(AND(E297&gt;=$I$4,E297&lt;=$J$4),$K$4,IF(AND(E297&gt;=$I$5,E297&lt;=$J$5),$K$5,IF(AND(E297&gt;=$I$6,E297&lt;=$J$6),$K$6,IF(AND(E297&gt;=$I$7,E297&lt;=$J$7),$K$7,IF(AND(E297&gt;=$I$8,E297&lt;=$J$8),$K$8,IF(AND(E297&gt;=$I$9,E297&lt;=$J$9),$K$9,IF(AND(E297&gt;=$I$10,E297&lt;=$J$10),$K$10,$K$11)))))))))</f>
        <v>65 - 74</v>
      </c>
      <c r="H297" s="0" t="str">
        <f aca="false">VLOOKUP(B297,$AD$2:$AF$18,3,0)</f>
        <v>COVID</v>
      </c>
    </row>
    <row r="298" customFormat="false" ht="15" hidden="false" customHeight="false" outlineLevel="0" collapsed="false">
      <c r="A298" s="0" t="n">
        <v>297</v>
      </c>
      <c r="B298" s="0" t="n">
        <v>721100127</v>
      </c>
      <c r="C298" s="0" t="s">
        <v>40</v>
      </c>
      <c r="D298" s="0" t="n">
        <v>743022</v>
      </c>
      <c r="E298" s="0" t="n">
        <v>80</v>
      </c>
      <c r="F298" s="0" t="s">
        <v>18</v>
      </c>
      <c r="G298" s="0" t="str">
        <f aca="false">IF(AND(E298&gt;=$I$2,E298&lt;=$J$2),$K$2,IF(AND(E298&gt;=$I$3,E298&lt;=$J$3),$K$3,IF(AND(E298&gt;=$I$4,E298&lt;=$J$4),$K$4,IF(AND(E298&gt;=$I$5,E298&lt;=$J$5),$K$5,IF(AND(E298&gt;=$I$6,E298&lt;=$J$6),$K$6,IF(AND(E298&gt;=$I$7,E298&lt;=$J$7),$K$7,IF(AND(E298&gt;=$I$8,E298&lt;=$J$8),$K$8,IF(AND(E298&gt;=$I$9,E298&lt;=$J$9),$K$9,IF(AND(E298&gt;=$I$10,E298&lt;=$J$10),$K$10,$K$11)))))))))</f>
        <v>75 - 84</v>
      </c>
      <c r="H298" s="0" t="str">
        <f aca="false">VLOOKUP(B298,$AD$2:$AF$18,3,0)</f>
        <v>COVID</v>
      </c>
    </row>
    <row r="299" customFormat="false" ht="15" hidden="false" customHeight="false" outlineLevel="0" collapsed="false">
      <c r="A299" s="0" t="n">
        <v>298</v>
      </c>
      <c r="B299" s="0" t="n">
        <v>721100127</v>
      </c>
      <c r="C299" s="0" t="s">
        <v>40</v>
      </c>
      <c r="D299" s="0" t="n">
        <v>328005</v>
      </c>
      <c r="E299" s="0" t="n">
        <v>39</v>
      </c>
      <c r="F299" s="0" t="s">
        <v>18</v>
      </c>
      <c r="G299" s="0" t="str">
        <f aca="false">IF(AND(E299&gt;=$I$2,E299&lt;=$J$2),$K$2,IF(AND(E299&gt;=$I$3,E299&lt;=$J$3),$K$3,IF(AND(E299&gt;=$I$4,E299&lt;=$J$4),$K$4,IF(AND(E299&gt;=$I$5,E299&lt;=$J$5),$K$5,IF(AND(E299&gt;=$I$6,E299&lt;=$J$6),$K$6,IF(AND(E299&gt;=$I$7,E299&lt;=$J$7),$K$7,IF(AND(E299&gt;=$I$8,E299&lt;=$J$8),$K$8,IF(AND(E299&gt;=$I$9,E299&lt;=$J$9),$K$9,IF(AND(E299&gt;=$I$10,E299&lt;=$J$10),$K$10,$K$11)))))))))</f>
        <v>35 - 44</v>
      </c>
      <c r="H299" s="0" t="str">
        <f aca="false">VLOOKUP(B299,$AD$2:$AF$18,3,0)</f>
        <v>COVID</v>
      </c>
    </row>
    <row r="300" customFormat="false" ht="15" hidden="false" customHeight="false" outlineLevel="0" collapsed="false">
      <c r="A300" s="0" t="n">
        <v>299</v>
      </c>
      <c r="B300" s="0" t="n">
        <v>721100127</v>
      </c>
      <c r="C300" s="0" t="s">
        <v>40</v>
      </c>
      <c r="D300" s="0" t="n">
        <v>247744</v>
      </c>
      <c r="E300" s="0" t="n">
        <v>73</v>
      </c>
      <c r="F300" s="0" t="s">
        <v>19</v>
      </c>
      <c r="G300" s="0" t="str">
        <f aca="false">IF(AND(E300&gt;=$I$2,E300&lt;=$J$2),$K$2,IF(AND(E300&gt;=$I$3,E300&lt;=$J$3),$K$3,IF(AND(E300&gt;=$I$4,E300&lt;=$J$4),$K$4,IF(AND(E300&gt;=$I$5,E300&lt;=$J$5),$K$5,IF(AND(E300&gt;=$I$6,E300&lt;=$J$6),$K$6,IF(AND(E300&gt;=$I$7,E300&lt;=$J$7),$K$7,IF(AND(E300&gt;=$I$8,E300&lt;=$J$8),$K$8,IF(AND(E300&gt;=$I$9,E300&lt;=$J$9),$K$9,IF(AND(E300&gt;=$I$10,E300&lt;=$J$10),$K$10,$K$11)))))))))</f>
        <v>65 - 74</v>
      </c>
      <c r="H300" s="0" t="str">
        <f aca="false">VLOOKUP(B300,$AD$2:$AF$18,3,0)</f>
        <v>COVID</v>
      </c>
    </row>
    <row r="301" customFormat="false" ht="15" hidden="false" customHeight="false" outlineLevel="0" collapsed="false">
      <c r="A301" s="0" t="n">
        <v>300</v>
      </c>
      <c r="B301" s="0" t="n">
        <v>721100127</v>
      </c>
      <c r="C301" s="0" t="s">
        <v>40</v>
      </c>
      <c r="D301" s="0" t="n">
        <v>517774</v>
      </c>
      <c r="E301" s="0" t="n">
        <v>88</v>
      </c>
      <c r="F301" s="0" t="s">
        <v>19</v>
      </c>
      <c r="G301" s="0" t="str">
        <f aca="false">IF(AND(E301&gt;=$I$2,E301&lt;=$J$2),$K$2,IF(AND(E301&gt;=$I$3,E301&lt;=$J$3),$K$3,IF(AND(E301&gt;=$I$4,E301&lt;=$J$4),$K$4,IF(AND(E301&gt;=$I$5,E301&lt;=$J$5),$K$5,IF(AND(E301&gt;=$I$6,E301&lt;=$J$6),$K$6,IF(AND(E301&gt;=$I$7,E301&lt;=$J$7),$K$7,IF(AND(E301&gt;=$I$8,E301&lt;=$J$8),$K$8,IF(AND(E301&gt;=$I$9,E301&lt;=$J$9),$K$9,IF(AND(E301&gt;=$I$10,E301&lt;=$J$10),$K$10,$K$11)))))))))</f>
        <v>85 + </v>
      </c>
      <c r="H301" s="0" t="str">
        <f aca="false">VLOOKUP(B301,$AD$2:$AF$18,3,0)</f>
        <v>COVID</v>
      </c>
    </row>
    <row r="302" customFormat="false" ht="15" hidden="false" customHeight="false" outlineLevel="0" collapsed="false">
      <c r="A302" s="0" t="n">
        <v>301</v>
      </c>
      <c r="B302" s="0" t="n">
        <v>721100127</v>
      </c>
      <c r="C302" s="0" t="s">
        <v>40</v>
      </c>
      <c r="D302" s="0" t="n">
        <v>975345</v>
      </c>
      <c r="E302" s="0" t="n">
        <v>80</v>
      </c>
      <c r="F302" s="0" t="s">
        <v>18</v>
      </c>
      <c r="G302" s="0" t="str">
        <f aca="false">IF(AND(E302&gt;=$I$2,E302&lt;=$J$2),$K$2,IF(AND(E302&gt;=$I$3,E302&lt;=$J$3),$K$3,IF(AND(E302&gt;=$I$4,E302&lt;=$J$4),$K$4,IF(AND(E302&gt;=$I$5,E302&lt;=$J$5),$K$5,IF(AND(E302&gt;=$I$6,E302&lt;=$J$6),$K$6,IF(AND(E302&gt;=$I$7,E302&lt;=$J$7),$K$7,IF(AND(E302&gt;=$I$8,E302&lt;=$J$8),$K$8,IF(AND(E302&gt;=$I$9,E302&lt;=$J$9),$K$9,IF(AND(E302&gt;=$I$10,E302&lt;=$J$10),$K$10,$K$11)))))))))</f>
        <v>75 - 84</v>
      </c>
      <c r="H302" s="0" t="str">
        <f aca="false">VLOOKUP(B302,$AD$2:$AF$18,3,0)</f>
        <v>COVID</v>
      </c>
    </row>
    <row r="303" customFormat="false" ht="15" hidden="false" customHeight="false" outlineLevel="0" collapsed="false">
      <c r="A303" s="0" t="n">
        <v>302</v>
      </c>
      <c r="B303" s="0" t="n">
        <v>721100129</v>
      </c>
      <c r="C303" s="0" t="s">
        <v>41</v>
      </c>
      <c r="D303" s="0" t="n">
        <v>522503</v>
      </c>
      <c r="E303" s="0" t="n">
        <v>77</v>
      </c>
      <c r="F303" s="0" t="s">
        <v>18</v>
      </c>
      <c r="G303" s="0" t="str">
        <f aca="false">IF(AND(E303&gt;=$I$2,E303&lt;=$J$2),$K$2,IF(AND(E303&gt;=$I$3,E303&lt;=$J$3),$K$3,IF(AND(E303&gt;=$I$4,E303&lt;=$J$4),$K$4,IF(AND(E303&gt;=$I$5,E303&lt;=$J$5),$K$5,IF(AND(E303&gt;=$I$6,E303&lt;=$J$6),$K$6,IF(AND(E303&gt;=$I$7,E303&lt;=$J$7),$K$7,IF(AND(E303&gt;=$I$8,E303&lt;=$J$8),$K$8,IF(AND(E303&gt;=$I$9,E303&lt;=$J$9),$K$9,IF(AND(E303&gt;=$I$10,E303&lt;=$J$10),$K$10,$K$11)))))))))</f>
        <v>75 - 84</v>
      </c>
      <c r="H303" s="0" t="str">
        <f aca="false">VLOOKUP(B303,$AD$2:$AF$18,3,0)</f>
        <v>COVID</v>
      </c>
    </row>
    <row r="304" customFormat="false" ht="15" hidden="false" customHeight="false" outlineLevel="0" collapsed="false">
      <c r="A304" s="0" t="n">
        <v>303</v>
      </c>
      <c r="B304" s="0" t="n">
        <v>721100129</v>
      </c>
      <c r="C304" s="0" t="s">
        <v>41</v>
      </c>
      <c r="D304" s="0" t="n">
        <v>135521</v>
      </c>
      <c r="E304" s="0" t="n">
        <v>90</v>
      </c>
      <c r="F304" s="0" t="s">
        <v>18</v>
      </c>
      <c r="G304" s="0" t="str">
        <f aca="false">IF(AND(E304&gt;=$I$2,E304&lt;=$J$2),$K$2,IF(AND(E304&gt;=$I$3,E304&lt;=$J$3),$K$3,IF(AND(E304&gt;=$I$4,E304&lt;=$J$4),$K$4,IF(AND(E304&gt;=$I$5,E304&lt;=$J$5),$K$5,IF(AND(E304&gt;=$I$6,E304&lt;=$J$6),$K$6,IF(AND(E304&gt;=$I$7,E304&lt;=$J$7),$K$7,IF(AND(E304&gt;=$I$8,E304&lt;=$J$8),$K$8,IF(AND(E304&gt;=$I$9,E304&lt;=$J$9),$K$9,IF(AND(E304&gt;=$I$10,E304&lt;=$J$10),$K$10,$K$11)))))))))</f>
        <v>85 + </v>
      </c>
      <c r="H304" s="0" t="str">
        <f aca="false">VLOOKUP(B304,$AD$2:$AF$18,3,0)</f>
        <v>COVID</v>
      </c>
    </row>
    <row r="305" customFormat="false" ht="15" hidden="false" customHeight="false" outlineLevel="0" collapsed="false">
      <c r="A305" s="0" t="n">
        <v>304</v>
      </c>
      <c r="B305" s="0" t="n">
        <v>721100129</v>
      </c>
      <c r="C305" s="0" t="s">
        <v>41</v>
      </c>
      <c r="D305" s="0" t="n">
        <v>401085</v>
      </c>
      <c r="E305" s="0" t="n">
        <v>92</v>
      </c>
      <c r="F305" s="0" t="s">
        <v>18</v>
      </c>
      <c r="G305" s="0" t="str">
        <f aca="false">IF(AND(E305&gt;=$I$2,E305&lt;=$J$2),$K$2,IF(AND(E305&gt;=$I$3,E305&lt;=$J$3),$K$3,IF(AND(E305&gt;=$I$4,E305&lt;=$J$4),$K$4,IF(AND(E305&gt;=$I$5,E305&lt;=$J$5),$K$5,IF(AND(E305&gt;=$I$6,E305&lt;=$J$6),$K$6,IF(AND(E305&gt;=$I$7,E305&lt;=$J$7),$K$7,IF(AND(E305&gt;=$I$8,E305&lt;=$J$8),$K$8,IF(AND(E305&gt;=$I$9,E305&lt;=$J$9),$K$9,IF(AND(E305&gt;=$I$10,E305&lt;=$J$10),$K$10,$K$11)))))))))</f>
        <v>85 + </v>
      </c>
      <c r="H305" s="0" t="str">
        <f aca="false">VLOOKUP(B305,$AD$2:$AF$18,3,0)</f>
        <v>COVID</v>
      </c>
    </row>
    <row r="306" customFormat="false" ht="15" hidden="false" customHeight="false" outlineLevel="0" collapsed="false">
      <c r="A306" s="0" t="n">
        <v>305</v>
      </c>
      <c r="B306" s="0" t="n">
        <v>721100129</v>
      </c>
      <c r="C306" s="0" t="s">
        <v>41</v>
      </c>
      <c r="D306" s="0" t="n">
        <v>595788</v>
      </c>
      <c r="E306" s="0" t="n">
        <v>73</v>
      </c>
      <c r="F306" s="0" t="s">
        <v>18</v>
      </c>
      <c r="G306" s="0" t="str">
        <f aca="false">IF(AND(E306&gt;=$I$2,E306&lt;=$J$2),$K$2,IF(AND(E306&gt;=$I$3,E306&lt;=$J$3),$K$3,IF(AND(E306&gt;=$I$4,E306&lt;=$J$4),$K$4,IF(AND(E306&gt;=$I$5,E306&lt;=$J$5),$K$5,IF(AND(E306&gt;=$I$6,E306&lt;=$J$6),$K$6,IF(AND(E306&gt;=$I$7,E306&lt;=$J$7),$K$7,IF(AND(E306&gt;=$I$8,E306&lt;=$J$8),$K$8,IF(AND(E306&gt;=$I$9,E306&lt;=$J$9),$K$9,IF(AND(E306&gt;=$I$10,E306&lt;=$J$10),$K$10,$K$11)))))))))</f>
        <v>65 - 74</v>
      </c>
      <c r="H306" s="0" t="str">
        <f aca="false">VLOOKUP(B306,$AD$2:$AF$18,3,0)</f>
        <v>COVID</v>
      </c>
    </row>
    <row r="307" customFormat="false" ht="15" hidden="false" customHeight="false" outlineLevel="0" collapsed="false">
      <c r="A307" s="0" t="n">
        <v>306</v>
      </c>
      <c r="B307" s="0" t="n">
        <v>721100129</v>
      </c>
      <c r="C307" s="0" t="s">
        <v>41</v>
      </c>
      <c r="D307" s="0" t="n">
        <v>975595</v>
      </c>
      <c r="E307" s="0" t="n">
        <v>73</v>
      </c>
      <c r="F307" s="0" t="s">
        <v>19</v>
      </c>
      <c r="G307" s="0" t="str">
        <f aca="false">IF(AND(E307&gt;=$I$2,E307&lt;=$J$2),$K$2,IF(AND(E307&gt;=$I$3,E307&lt;=$J$3),$K$3,IF(AND(E307&gt;=$I$4,E307&lt;=$J$4),$K$4,IF(AND(E307&gt;=$I$5,E307&lt;=$J$5),$K$5,IF(AND(E307&gt;=$I$6,E307&lt;=$J$6),$K$6,IF(AND(E307&gt;=$I$7,E307&lt;=$J$7),$K$7,IF(AND(E307&gt;=$I$8,E307&lt;=$J$8),$K$8,IF(AND(E307&gt;=$I$9,E307&lt;=$J$9),$K$9,IF(AND(E307&gt;=$I$10,E307&lt;=$J$10),$K$10,$K$11)))))))))</f>
        <v>65 - 74</v>
      </c>
      <c r="H307" s="0" t="str">
        <f aca="false">VLOOKUP(B307,$AD$2:$AF$18,3,0)</f>
        <v>COVID</v>
      </c>
    </row>
    <row r="308" customFormat="false" ht="15" hidden="false" customHeight="false" outlineLevel="0" collapsed="false">
      <c r="A308" s="0" t="n">
        <v>307</v>
      </c>
      <c r="B308" s="0" t="n">
        <v>721100129</v>
      </c>
      <c r="C308" s="0" t="s">
        <v>41</v>
      </c>
      <c r="D308" s="0" t="n">
        <v>858279</v>
      </c>
      <c r="E308" s="0" t="n">
        <v>93</v>
      </c>
      <c r="F308" s="0" t="s">
        <v>19</v>
      </c>
      <c r="G308" s="0" t="str">
        <f aca="false">IF(AND(E308&gt;=$I$2,E308&lt;=$J$2),$K$2,IF(AND(E308&gt;=$I$3,E308&lt;=$J$3),$K$3,IF(AND(E308&gt;=$I$4,E308&lt;=$J$4),$K$4,IF(AND(E308&gt;=$I$5,E308&lt;=$J$5),$K$5,IF(AND(E308&gt;=$I$6,E308&lt;=$J$6),$K$6,IF(AND(E308&gt;=$I$7,E308&lt;=$J$7),$K$7,IF(AND(E308&gt;=$I$8,E308&lt;=$J$8),$K$8,IF(AND(E308&gt;=$I$9,E308&lt;=$J$9),$K$9,IF(AND(E308&gt;=$I$10,E308&lt;=$J$10),$K$10,$K$11)))))))))</f>
        <v>85 + </v>
      </c>
      <c r="H308" s="0" t="str">
        <f aca="false">VLOOKUP(B308,$AD$2:$AF$18,3,0)</f>
        <v>COVID</v>
      </c>
    </row>
    <row r="309" customFormat="false" ht="15" hidden="false" customHeight="false" outlineLevel="0" collapsed="false">
      <c r="A309" s="0" t="n">
        <v>308</v>
      </c>
      <c r="B309" s="0" t="n">
        <v>721100129</v>
      </c>
      <c r="C309" s="0" t="s">
        <v>41</v>
      </c>
      <c r="D309" s="0" t="n">
        <v>595031</v>
      </c>
      <c r="E309" s="0" t="n">
        <v>73</v>
      </c>
      <c r="F309" s="0" t="s">
        <v>18</v>
      </c>
      <c r="G309" s="0" t="str">
        <f aca="false">IF(AND(E309&gt;=$I$2,E309&lt;=$J$2),$K$2,IF(AND(E309&gt;=$I$3,E309&lt;=$J$3),$K$3,IF(AND(E309&gt;=$I$4,E309&lt;=$J$4),$K$4,IF(AND(E309&gt;=$I$5,E309&lt;=$J$5),$K$5,IF(AND(E309&gt;=$I$6,E309&lt;=$J$6),$K$6,IF(AND(E309&gt;=$I$7,E309&lt;=$J$7),$K$7,IF(AND(E309&gt;=$I$8,E309&lt;=$J$8),$K$8,IF(AND(E309&gt;=$I$9,E309&lt;=$J$9),$K$9,IF(AND(E309&gt;=$I$10,E309&lt;=$J$10),$K$10,$K$11)))))))))</f>
        <v>65 - 74</v>
      </c>
      <c r="H309" s="0" t="str">
        <f aca="false">VLOOKUP(B309,$AD$2:$AF$18,3,0)</f>
        <v>COVID</v>
      </c>
    </row>
    <row r="310" customFormat="false" ht="15" hidden="false" customHeight="false" outlineLevel="0" collapsed="false">
      <c r="A310" s="0" t="n">
        <v>309</v>
      </c>
      <c r="B310" s="0" t="n">
        <v>721100129</v>
      </c>
      <c r="C310" s="0" t="s">
        <v>41</v>
      </c>
      <c r="D310" s="0" t="n">
        <v>971033</v>
      </c>
      <c r="E310" s="0" t="n">
        <v>70</v>
      </c>
      <c r="F310" s="0" t="s">
        <v>19</v>
      </c>
      <c r="G310" s="0" t="str">
        <f aca="false">IF(AND(E310&gt;=$I$2,E310&lt;=$J$2),$K$2,IF(AND(E310&gt;=$I$3,E310&lt;=$J$3),$K$3,IF(AND(E310&gt;=$I$4,E310&lt;=$J$4),$K$4,IF(AND(E310&gt;=$I$5,E310&lt;=$J$5),$K$5,IF(AND(E310&gt;=$I$6,E310&lt;=$J$6),$K$6,IF(AND(E310&gt;=$I$7,E310&lt;=$J$7),$K$7,IF(AND(E310&gt;=$I$8,E310&lt;=$J$8),$K$8,IF(AND(E310&gt;=$I$9,E310&lt;=$J$9),$K$9,IF(AND(E310&gt;=$I$10,E310&lt;=$J$10),$K$10,$K$11)))))))))</f>
        <v>65 - 74</v>
      </c>
      <c r="H310" s="0" t="str">
        <f aca="false">VLOOKUP(B310,$AD$2:$AF$18,3,0)</f>
        <v>COVID</v>
      </c>
    </row>
    <row r="311" customFormat="false" ht="15" hidden="false" customHeight="false" outlineLevel="0" collapsed="false">
      <c r="A311" s="0" t="n">
        <v>310</v>
      </c>
      <c r="B311" s="0" t="n">
        <v>721100129</v>
      </c>
      <c r="C311" s="0" t="s">
        <v>41</v>
      </c>
      <c r="D311" s="0" t="n">
        <v>156372</v>
      </c>
      <c r="E311" s="0" t="n">
        <v>69</v>
      </c>
      <c r="F311" s="0" t="s">
        <v>18</v>
      </c>
      <c r="G311" s="0" t="str">
        <f aca="false">IF(AND(E311&gt;=$I$2,E311&lt;=$J$2),$K$2,IF(AND(E311&gt;=$I$3,E311&lt;=$J$3),$K$3,IF(AND(E311&gt;=$I$4,E311&lt;=$J$4),$K$4,IF(AND(E311&gt;=$I$5,E311&lt;=$J$5),$K$5,IF(AND(E311&gt;=$I$6,E311&lt;=$J$6),$K$6,IF(AND(E311&gt;=$I$7,E311&lt;=$J$7),$K$7,IF(AND(E311&gt;=$I$8,E311&lt;=$J$8),$K$8,IF(AND(E311&gt;=$I$9,E311&lt;=$J$9),$K$9,IF(AND(E311&gt;=$I$10,E311&lt;=$J$10),$K$10,$K$11)))))))))</f>
        <v>65 - 74</v>
      </c>
      <c r="H311" s="0" t="str">
        <f aca="false">VLOOKUP(B311,$AD$2:$AF$18,3,0)</f>
        <v>COVID</v>
      </c>
    </row>
    <row r="312" customFormat="false" ht="15" hidden="false" customHeight="false" outlineLevel="0" collapsed="false">
      <c r="A312" s="0" t="n">
        <v>311</v>
      </c>
      <c r="B312" s="0" t="n">
        <v>721100129</v>
      </c>
      <c r="C312" s="0" t="s">
        <v>41</v>
      </c>
      <c r="D312" s="0" t="n">
        <v>732629</v>
      </c>
      <c r="E312" s="0" t="n">
        <v>96</v>
      </c>
      <c r="F312" s="0" t="s">
        <v>19</v>
      </c>
      <c r="G312" s="0" t="str">
        <f aca="false">IF(AND(E312&gt;=$I$2,E312&lt;=$J$2),$K$2,IF(AND(E312&gt;=$I$3,E312&lt;=$J$3),$K$3,IF(AND(E312&gt;=$I$4,E312&lt;=$J$4),$K$4,IF(AND(E312&gt;=$I$5,E312&lt;=$J$5),$K$5,IF(AND(E312&gt;=$I$6,E312&lt;=$J$6),$K$6,IF(AND(E312&gt;=$I$7,E312&lt;=$J$7),$K$7,IF(AND(E312&gt;=$I$8,E312&lt;=$J$8),$K$8,IF(AND(E312&gt;=$I$9,E312&lt;=$J$9),$K$9,IF(AND(E312&gt;=$I$10,E312&lt;=$J$10),$K$10,$K$11)))))))))</f>
        <v>85 + </v>
      </c>
      <c r="H312" s="0" t="str">
        <f aca="false">VLOOKUP(B312,$AD$2:$AF$18,3,0)</f>
        <v>COVID</v>
      </c>
    </row>
    <row r="313" customFormat="false" ht="15" hidden="false" customHeight="false" outlineLevel="0" collapsed="false">
      <c r="A313" s="0" t="n">
        <v>312</v>
      </c>
      <c r="B313" s="0" t="n">
        <v>721100129</v>
      </c>
      <c r="C313" s="0" t="s">
        <v>41</v>
      </c>
      <c r="D313" s="0" t="n">
        <v>278665</v>
      </c>
      <c r="E313" s="0" t="n">
        <v>84</v>
      </c>
      <c r="F313" s="0" t="s">
        <v>19</v>
      </c>
      <c r="G313" s="0" t="str">
        <f aca="false">IF(AND(E313&gt;=$I$2,E313&lt;=$J$2),$K$2,IF(AND(E313&gt;=$I$3,E313&lt;=$J$3),$K$3,IF(AND(E313&gt;=$I$4,E313&lt;=$J$4),$K$4,IF(AND(E313&gt;=$I$5,E313&lt;=$J$5),$K$5,IF(AND(E313&gt;=$I$6,E313&lt;=$J$6),$K$6,IF(AND(E313&gt;=$I$7,E313&lt;=$J$7),$K$7,IF(AND(E313&gt;=$I$8,E313&lt;=$J$8),$K$8,IF(AND(E313&gt;=$I$9,E313&lt;=$J$9),$K$9,IF(AND(E313&gt;=$I$10,E313&lt;=$J$10),$K$10,$K$11)))))))))</f>
        <v>75 - 84</v>
      </c>
      <c r="H313" s="0" t="str">
        <f aca="false">VLOOKUP(B313,$AD$2:$AF$18,3,0)</f>
        <v>COVID</v>
      </c>
    </row>
    <row r="314" customFormat="false" ht="15" hidden="false" customHeight="false" outlineLevel="0" collapsed="false">
      <c r="A314" s="0" t="n">
        <v>313</v>
      </c>
      <c r="B314" s="0" t="n">
        <v>721100129</v>
      </c>
      <c r="C314" s="0" t="s">
        <v>41</v>
      </c>
      <c r="D314" s="0" t="n">
        <v>94545</v>
      </c>
      <c r="E314" s="0" t="n">
        <v>90</v>
      </c>
      <c r="F314" s="0" t="s">
        <v>19</v>
      </c>
      <c r="G314" s="0" t="str">
        <f aca="false">IF(AND(E314&gt;=$I$2,E314&lt;=$J$2),$K$2,IF(AND(E314&gt;=$I$3,E314&lt;=$J$3),$K$3,IF(AND(E314&gt;=$I$4,E314&lt;=$J$4),$K$4,IF(AND(E314&gt;=$I$5,E314&lt;=$J$5),$K$5,IF(AND(E314&gt;=$I$6,E314&lt;=$J$6),$K$6,IF(AND(E314&gt;=$I$7,E314&lt;=$J$7),$K$7,IF(AND(E314&gt;=$I$8,E314&lt;=$J$8),$K$8,IF(AND(E314&gt;=$I$9,E314&lt;=$J$9),$K$9,IF(AND(E314&gt;=$I$10,E314&lt;=$J$10),$K$10,$K$11)))))))))</f>
        <v>85 + </v>
      </c>
      <c r="H314" s="0" t="str">
        <f aca="false">VLOOKUP(B314,$AD$2:$AF$18,3,0)</f>
        <v>COVID</v>
      </c>
    </row>
    <row r="315" customFormat="false" ht="15" hidden="false" customHeight="false" outlineLevel="0" collapsed="false">
      <c r="A315" s="0" t="n">
        <v>314</v>
      </c>
      <c r="B315" s="0" t="n">
        <v>721100129</v>
      </c>
      <c r="C315" s="0" t="s">
        <v>41</v>
      </c>
      <c r="D315" s="0" t="n">
        <v>275793</v>
      </c>
      <c r="E315" s="0" t="n">
        <v>54</v>
      </c>
      <c r="F315" s="0" t="s">
        <v>18</v>
      </c>
      <c r="G315" s="0" t="str">
        <f aca="false">IF(AND(E315&gt;=$I$2,E315&lt;=$J$2),$K$2,IF(AND(E315&gt;=$I$3,E315&lt;=$J$3),$K$3,IF(AND(E315&gt;=$I$4,E315&lt;=$J$4),$K$4,IF(AND(E315&gt;=$I$5,E315&lt;=$J$5),$K$5,IF(AND(E315&gt;=$I$6,E315&lt;=$J$6),$K$6,IF(AND(E315&gt;=$I$7,E315&lt;=$J$7),$K$7,IF(AND(E315&gt;=$I$8,E315&lt;=$J$8),$K$8,IF(AND(E315&gt;=$I$9,E315&lt;=$J$9),$K$9,IF(AND(E315&gt;=$I$10,E315&lt;=$J$10),$K$10,$K$11)))))))))</f>
        <v>45 - 54</v>
      </c>
      <c r="H315" s="0" t="str">
        <f aca="false">VLOOKUP(B315,$AD$2:$AF$18,3,0)</f>
        <v>COVID</v>
      </c>
    </row>
    <row r="316" customFormat="false" ht="15" hidden="false" customHeight="false" outlineLevel="0" collapsed="false">
      <c r="A316" s="0" t="n">
        <v>315</v>
      </c>
      <c r="B316" s="0" t="n">
        <v>721100129</v>
      </c>
      <c r="C316" s="0" t="s">
        <v>41</v>
      </c>
      <c r="D316" s="0" t="n">
        <v>295517</v>
      </c>
      <c r="E316" s="0" t="n">
        <v>55</v>
      </c>
      <c r="F316" s="0" t="s">
        <v>18</v>
      </c>
      <c r="G316" s="0" t="str">
        <f aca="false">IF(AND(E316&gt;=$I$2,E316&lt;=$J$2),$K$2,IF(AND(E316&gt;=$I$3,E316&lt;=$J$3),$K$3,IF(AND(E316&gt;=$I$4,E316&lt;=$J$4),$K$4,IF(AND(E316&gt;=$I$5,E316&lt;=$J$5),$K$5,IF(AND(E316&gt;=$I$6,E316&lt;=$J$6),$K$6,IF(AND(E316&gt;=$I$7,E316&lt;=$J$7),$K$7,IF(AND(E316&gt;=$I$8,E316&lt;=$J$8),$K$8,IF(AND(E316&gt;=$I$9,E316&lt;=$J$9),$K$9,IF(AND(E316&gt;=$I$10,E316&lt;=$J$10),$K$10,$K$11)))))))))</f>
        <v>55 - 64</v>
      </c>
      <c r="H316" s="0" t="str">
        <f aca="false">VLOOKUP(B316,$AD$2:$AF$18,3,0)</f>
        <v>COVID</v>
      </c>
    </row>
    <row r="317" customFormat="false" ht="15" hidden="false" customHeight="false" outlineLevel="0" collapsed="false">
      <c r="A317" s="0" t="n">
        <v>316</v>
      </c>
      <c r="B317" s="0" t="n">
        <v>721100129</v>
      </c>
      <c r="C317" s="0" t="s">
        <v>41</v>
      </c>
      <c r="D317" s="0" t="n">
        <v>276674</v>
      </c>
      <c r="E317" s="0" t="n">
        <v>82</v>
      </c>
      <c r="F317" s="0" t="s">
        <v>18</v>
      </c>
      <c r="G317" s="0" t="str">
        <f aca="false">IF(AND(E317&gt;=$I$2,E317&lt;=$J$2),$K$2,IF(AND(E317&gt;=$I$3,E317&lt;=$J$3),$K$3,IF(AND(E317&gt;=$I$4,E317&lt;=$J$4),$K$4,IF(AND(E317&gt;=$I$5,E317&lt;=$J$5),$K$5,IF(AND(E317&gt;=$I$6,E317&lt;=$J$6),$K$6,IF(AND(E317&gt;=$I$7,E317&lt;=$J$7),$K$7,IF(AND(E317&gt;=$I$8,E317&lt;=$J$8),$K$8,IF(AND(E317&gt;=$I$9,E317&lt;=$J$9),$K$9,IF(AND(E317&gt;=$I$10,E317&lt;=$J$10),$K$10,$K$11)))))))))</f>
        <v>75 - 84</v>
      </c>
      <c r="H317" s="0" t="str">
        <f aca="false">VLOOKUP(B317,$AD$2:$AF$18,3,0)</f>
        <v>COVID</v>
      </c>
    </row>
    <row r="318" customFormat="false" ht="15" hidden="false" customHeight="false" outlineLevel="0" collapsed="false">
      <c r="A318" s="0" t="n">
        <v>317</v>
      </c>
      <c r="B318" s="0" t="n">
        <v>721100129</v>
      </c>
      <c r="C318" s="0" t="s">
        <v>41</v>
      </c>
      <c r="D318" s="0" t="n">
        <v>82406</v>
      </c>
      <c r="E318" s="0" t="n">
        <v>51</v>
      </c>
      <c r="F318" s="0" t="s">
        <v>18</v>
      </c>
      <c r="G318" s="0" t="str">
        <f aca="false">IF(AND(E318&gt;=$I$2,E318&lt;=$J$2),$K$2,IF(AND(E318&gt;=$I$3,E318&lt;=$J$3),$K$3,IF(AND(E318&gt;=$I$4,E318&lt;=$J$4),$K$4,IF(AND(E318&gt;=$I$5,E318&lt;=$J$5),$K$5,IF(AND(E318&gt;=$I$6,E318&lt;=$J$6),$K$6,IF(AND(E318&gt;=$I$7,E318&lt;=$J$7),$K$7,IF(AND(E318&gt;=$I$8,E318&lt;=$J$8),$K$8,IF(AND(E318&gt;=$I$9,E318&lt;=$J$9),$K$9,IF(AND(E318&gt;=$I$10,E318&lt;=$J$10),$K$10,$K$11)))))))))</f>
        <v>45 - 54</v>
      </c>
      <c r="H318" s="0" t="str">
        <f aca="false">VLOOKUP(B318,$AD$2:$AF$18,3,0)</f>
        <v>COVID</v>
      </c>
    </row>
    <row r="319" customFormat="false" ht="15" hidden="false" customHeight="false" outlineLevel="0" collapsed="false">
      <c r="A319" s="0" t="n">
        <v>318</v>
      </c>
      <c r="B319" s="0" t="n">
        <v>721100129</v>
      </c>
      <c r="C319" s="0" t="s">
        <v>41</v>
      </c>
      <c r="D319" s="0" t="n">
        <v>975653</v>
      </c>
      <c r="E319" s="0" t="n">
        <v>72</v>
      </c>
      <c r="F319" s="0" t="s">
        <v>18</v>
      </c>
      <c r="G319" s="0" t="str">
        <f aca="false">IF(AND(E319&gt;=$I$2,E319&lt;=$J$2),$K$2,IF(AND(E319&gt;=$I$3,E319&lt;=$J$3),$K$3,IF(AND(E319&gt;=$I$4,E319&lt;=$J$4),$K$4,IF(AND(E319&gt;=$I$5,E319&lt;=$J$5),$K$5,IF(AND(E319&gt;=$I$6,E319&lt;=$J$6),$K$6,IF(AND(E319&gt;=$I$7,E319&lt;=$J$7),$K$7,IF(AND(E319&gt;=$I$8,E319&lt;=$J$8),$K$8,IF(AND(E319&gt;=$I$9,E319&lt;=$J$9),$K$9,IF(AND(E319&gt;=$I$10,E319&lt;=$J$10),$K$10,$K$11)))))))))</f>
        <v>65 - 74</v>
      </c>
      <c r="H319" s="0" t="str">
        <f aca="false">VLOOKUP(B319,$AD$2:$AF$18,3,0)</f>
        <v>COVID</v>
      </c>
    </row>
    <row r="320" customFormat="false" ht="15" hidden="false" customHeight="false" outlineLevel="0" collapsed="false">
      <c r="A320" s="0" t="n">
        <v>319</v>
      </c>
      <c r="B320" s="0" t="n">
        <v>721100129</v>
      </c>
      <c r="C320" s="0" t="s">
        <v>41</v>
      </c>
      <c r="D320" s="0" t="n">
        <v>114306</v>
      </c>
      <c r="E320" s="0" t="n">
        <v>48</v>
      </c>
      <c r="F320" s="0" t="s">
        <v>18</v>
      </c>
      <c r="G320" s="0" t="str">
        <f aca="false">IF(AND(E320&gt;=$I$2,E320&lt;=$J$2),$K$2,IF(AND(E320&gt;=$I$3,E320&lt;=$J$3),$K$3,IF(AND(E320&gt;=$I$4,E320&lt;=$J$4),$K$4,IF(AND(E320&gt;=$I$5,E320&lt;=$J$5),$K$5,IF(AND(E320&gt;=$I$6,E320&lt;=$J$6),$K$6,IF(AND(E320&gt;=$I$7,E320&lt;=$J$7),$K$7,IF(AND(E320&gt;=$I$8,E320&lt;=$J$8),$K$8,IF(AND(E320&gt;=$I$9,E320&lt;=$J$9),$K$9,IF(AND(E320&gt;=$I$10,E320&lt;=$J$10),$K$10,$K$11)))))))))</f>
        <v>45 - 54</v>
      </c>
      <c r="H320" s="0" t="str">
        <f aca="false">VLOOKUP(B320,$AD$2:$AF$18,3,0)</f>
        <v>COVID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0" t="s">
        <v>42</v>
      </c>
      <c r="B1" s="0" t="s">
        <v>43</v>
      </c>
      <c r="C1" s="0" t="s">
        <v>44</v>
      </c>
      <c r="D1" s="9" t="s">
        <v>45</v>
      </c>
      <c r="E1" s="39" t="s">
        <v>46</v>
      </c>
      <c r="F1" s="9" t="s">
        <v>47</v>
      </c>
      <c r="G1" s="39" t="s">
        <v>48</v>
      </c>
    </row>
    <row r="2" customFormat="false" ht="13.8" hidden="false" customHeight="false" outlineLevel="0" collapsed="false">
      <c r="A2" s="0" t="s">
        <v>8</v>
      </c>
      <c r="B2" s="0" t="n">
        <v>4</v>
      </c>
      <c r="D2" s="18" t="n">
        <v>2</v>
      </c>
      <c r="E2" s="20" t="n">
        <v>2</v>
      </c>
      <c r="F2" s="22"/>
      <c r="G2" s="22"/>
    </row>
    <row r="3" customFormat="false" ht="13.8" hidden="false" customHeight="false" outlineLevel="0" collapsed="false">
      <c r="A3" s="0" t="s">
        <v>13</v>
      </c>
      <c r="B3" s="0" t="n">
        <v>1</v>
      </c>
      <c r="D3" s="28" t="n">
        <v>1</v>
      </c>
      <c r="E3" s="29"/>
      <c r="F3" s="22"/>
      <c r="G3" s="22"/>
    </row>
    <row r="4" customFormat="false" ht="13.8" hidden="false" customHeight="false" outlineLevel="0" collapsed="false">
      <c r="A4" s="0" t="s">
        <v>9</v>
      </c>
      <c r="B4" s="0" t="n">
        <v>2</v>
      </c>
      <c r="D4" s="28" t="n">
        <v>1</v>
      </c>
      <c r="E4" s="29" t="n">
        <v>1</v>
      </c>
      <c r="F4" s="22"/>
      <c r="G4" s="22"/>
    </row>
    <row r="5" customFormat="false" ht="13.8" hidden="false" customHeight="false" outlineLevel="0" collapsed="false">
      <c r="A5" s="0" t="s">
        <v>10</v>
      </c>
      <c r="B5" s="0" t="n">
        <v>9</v>
      </c>
      <c r="D5" s="28" t="n">
        <v>3</v>
      </c>
      <c r="E5" s="29" t="n">
        <v>6</v>
      </c>
      <c r="F5" s="22"/>
      <c r="G5" s="22"/>
    </row>
    <row r="6" customFormat="false" ht="13.8" hidden="false" customHeight="false" outlineLevel="0" collapsed="false">
      <c r="A6" s="0" t="s">
        <v>11</v>
      </c>
      <c r="B6" s="0" t="n">
        <v>8</v>
      </c>
      <c r="D6" s="28" t="n">
        <v>7</v>
      </c>
      <c r="E6" s="29" t="n">
        <v>1</v>
      </c>
      <c r="F6" s="22"/>
      <c r="G6" s="22"/>
    </row>
    <row r="7" customFormat="false" ht="13.8" hidden="false" customHeight="false" outlineLevel="0" collapsed="false">
      <c r="A7" s="0" t="s">
        <v>12</v>
      </c>
      <c r="B7" s="0" t="n">
        <v>18</v>
      </c>
      <c r="C7" s="0" t="n">
        <v>2</v>
      </c>
      <c r="D7" s="28" t="n">
        <v>13</v>
      </c>
      <c r="E7" s="29" t="n">
        <v>5</v>
      </c>
      <c r="F7" s="22" t="n">
        <v>2</v>
      </c>
      <c r="G7" s="22"/>
    </row>
    <row r="8" customFormat="false" ht="13.8" hidden="false" customHeight="false" outlineLevel="0" collapsed="false">
      <c r="A8" s="0" t="s">
        <v>14</v>
      </c>
      <c r="B8" s="0" t="n">
        <v>39</v>
      </c>
      <c r="C8" s="0" t="n">
        <v>11</v>
      </c>
      <c r="D8" s="28" t="n">
        <v>24</v>
      </c>
      <c r="E8" s="29" t="n">
        <v>15</v>
      </c>
      <c r="F8" s="22" t="n">
        <v>8</v>
      </c>
      <c r="G8" s="22" t="n">
        <v>3</v>
      </c>
    </row>
    <row r="9" customFormat="false" ht="13.8" hidden="false" customHeight="false" outlineLevel="0" collapsed="false">
      <c r="A9" s="0" t="s">
        <v>15</v>
      </c>
      <c r="B9" s="0" t="n">
        <v>56</v>
      </c>
      <c r="C9" s="0" t="n">
        <v>25</v>
      </c>
      <c r="D9" s="28" t="n">
        <v>29</v>
      </c>
      <c r="E9" s="29" t="n">
        <v>27</v>
      </c>
      <c r="F9" s="22" t="n">
        <v>20</v>
      </c>
      <c r="G9" s="22" t="n">
        <v>5</v>
      </c>
    </row>
    <row r="10" customFormat="false" ht="13.8" hidden="false" customHeight="false" outlineLevel="0" collapsed="false">
      <c r="A10" s="0" t="s">
        <v>16</v>
      </c>
      <c r="B10" s="0" t="n">
        <v>86</v>
      </c>
      <c r="C10" s="0" t="n">
        <v>12</v>
      </c>
      <c r="D10" s="28" t="n">
        <v>42</v>
      </c>
      <c r="E10" s="29" t="n">
        <v>44</v>
      </c>
      <c r="F10" s="22" t="n">
        <v>8</v>
      </c>
      <c r="G10" s="22" t="n">
        <v>4</v>
      </c>
    </row>
    <row r="11" customFormat="false" ht="13.8" hidden="false" customHeight="false" outlineLevel="0" collapsed="false">
      <c r="A11" s="0" t="s">
        <v>17</v>
      </c>
      <c r="B11" s="0" t="n">
        <v>46</v>
      </c>
      <c r="D11" s="24" t="n">
        <v>18</v>
      </c>
      <c r="E11" s="26" t="n">
        <v>28</v>
      </c>
      <c r="F11" s="22"/>
      <c r="G11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2021-01-27T14:05:25Z</dcterms:created>
  <dc:creator>Matej Dobida</dc:creator>
  <dc:description/>
  <dc:language>sl-SI</dc:language>
  <cp:lastModifiedBy/>
  <dcterms:modified xsi:type="dcterms:W3CDTF">2021-01-29T00:35:39Z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